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Лист3" sheetId="3" r:id="rId3"/>
  </sheets>
  <definedNames>
    <definedName name="_xlnm.Print_Titles" localSheetId="2">'Лист3'!$8:$8</definedName>
    <definedName name="_xlnm.Print_Area" localSheetId="0">'Лист1'!$A$1:$BB$27</definedName>
    <definedName name="_xlnm.Print_Area" localSheetId="1">'Лист2'!$A$1:$J$14</definedName>
    <definedName name="_xlnm.Print_Area" localSheetId="2">'Лист3'!$A$1:$AB$83</definedName>
  </definedNames>
  <calcPr fullCalcOnLoad="1"/>
</workbook>
</file>

<file path=xl/sharedStrings.xml><?xml version="1.0" encoding="utf-8"?>
<sst xmlns="http://schemas.openxmlformats.org/spreadsheetml/2006/main" count="327" uniqueCount="216">
  <si>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</si>
  <si>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</si>
  <si>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</si>
  <si>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</si>
  <si>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</si>
  <si>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</si>
  <si>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</si>
  <si>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</si>
  <si>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</si>
  <si>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</si>
  <si>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</si>
  <si>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</si>
  <si>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</si>
  <si>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</si>
  <si>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</si>
  <si>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</si>
  <si>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</si>
  <si>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</si>
  <si>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</si>
  <si>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</si>
  <si>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</si>
  <si>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</si>
  <si>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</si>
  <si>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</si>
  <si>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</si>
  <si>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</si>
  <si>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</si>
  <si>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</si>
  <si>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</si>
  <si>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</si>
  <si>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</si>
  <si>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</si>
  <si>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</si>
  <si>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Охорона праці в галузі</t>
  </si>
  <si>
    <t>Ректор __________________</t>
  </si>
  <si>
    <t>Н</t>
  </si>
  <si>
    <t>Настановна сесія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</si>
  <si>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</si>
  <si>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</si>
  <si>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</si>
  <si>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</si>
  <si>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</si>
  <si>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</si>
  <si>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кількість тижнів у триместрі</t>
  </si>
  <si>
    <t>Цивільний захист</t>
  </si>
  <si>
    <t>Н/</t>
  </si>
  <si>
    <t>С/Н</t>
  </si>
  <si>
    <t>/С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</si>
  <si>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</si>
  <si>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</si>
  <si>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</si>
  <si>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</si>
  <si>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</si>
  <si>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</si>
  <si>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</si>
  <si>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</si>
  <si>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</si>
  <si>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</si>
  <si>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</si>
  <si>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</si>
  <si>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>12/4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</si>
  <si>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</si>
  <si>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</si>
  <si>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</si>
  <si>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</si>
  <si>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</si>
  <si>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</si>
  <si>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</si>
  <si>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</si>
  <si>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</si>
  <si>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</si>
  <si>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</si>
  <si>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</si>
  <si>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</si>
  <si>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</si>
  <si>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</si>
  <si>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</si>
  <si>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</si>
  <si>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</si>
  <si>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</si>
  <si>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Розподіл годин на тиждень за курсами і триместрами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</si>
  <si>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</si>
  <si>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</si>
  <si>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</si>
  <si>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</si>
  <si>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</si>
  <si>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</si>
  <si>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</si>
  <si>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</si>
  <si>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r>
      <t>__________(</t>
    </r>
    <r>
      <rPr>
        <u val="single"/>
        <sz val="14"/>
        <rFont val="Times New Roman"/>
        <family val="1"/>
      </rPr>
      <t>Ковальов В.Д.)</t>
    </r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</si>
  <si>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</si>
  <si>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</si>
  <si>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</si>
  <si>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</si>
  <si>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</si>
  <si>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Декан ФЕМ</t>
  </si>
  <si>
    <t>Є.В. Мироненко</t>
  </si>
  <si>
    <t>4/4</t>
  </si>
  <si>
    <t>V. ПЛАН НАВЧАЛЬНОГО ПРОЦЕСУ на 2016/2017 навч. рік (заочн. форма)</t>
  </si>
  <si>
    <t>"___" ____________ 2016  р.</t>
  </si>
  <si>
    <t>К</t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</si>
  <si>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</si>
  <si>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</si>
  <si>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</si>
  <si>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</si>
  <si>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</si>
  <si>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 Дисципліни професійної підготовки</t>
  </si>
  <si>
    <t>1.3.1</t>
  </si>
  <si>
    <t>1.3.2</t>
  </si>
  <si>
    <t>1.3.3</t>
  </si>
  <si>
    <t>1.3.5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</si>
  <si>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</si>
  <si>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Строк навчання  -  1,5 роки</t>
  </si>
  <si>
    <t>2 курс</t>
  </si>
  <si>
    <t>1.1.1</t>
  </si>
  <si>
    <t>Іноземна мова (за професійним спрямуванням)</t>
  </si>
  <si>
    <t>1.1.1.1</t>
  </si>
  <si>
    <t>1</t>
  </si>
  <si>
    <t>1.1.1.2</t>
  </si>
  <si>
    <t>1.1.1.3</t>
  </si>
  <si>
    <t>1.2.2</t>
  </si>
  <si>
    <t>2 ДИСЦИПЛІНИ ВІЛЬНОГО ВИБОРУ</t>
  </si>
  <si>
    <t>1.3.1.1</t>
  </si>
  <si>
    <t>1.3.1.2</t>
  </si>
  <si>
    <t>2.1.1</t>
  </si>
  <si>
    <t>2.1.2</t>
  </si>
  <si>
    <t>2.1.3</t>
  </si>
  <si>
    <t>Разом за п.1.3:</t>
  </si>
  <si>
    <t>4/0</t>
  </si>
  <si>
    <t>Разом за п.2.1:</t>
  </si>
  <si>
    <t>8/4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</si>
  <si>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</si>
  <si>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</si>
  <si>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</si>
  <si>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</si>
  <si>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</si>
  <si>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</si>
  <si>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</si>
  <si>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галузь знань: 13 "Механічна інженерія"</t>
  </si>
  <si>
    <t>спеціальність: 136 "Металургія"</t>
  </si>
  <si>
    <t xml:space="preserve">Технологія кування. Ресурсозбер. технології кування </t>
  </si>
  <si>
    <t>ХОШ. Ресурсозбер. технології холодного об'ємного штампування</t>
  </si>
  <si>
    <t>ГОШ. Ресурсозбер. технології гарячого об'ємного штампування</t>
  </si>
  <si>
    <t>2.1 Дисципліни каф. ОМТ</t>
  </si>
  <si>
    <t>Проектування оснастки</t>
  </si>
  <si>
    <t>Спеціальні види ОМТ</t>
  </si>
  <si>
    <t>Технологія ковальсько-штампувального виробництва (ХОШ)</t>
  </si>
  <si>
    <r>
      <t xml:space="preserve">Технологія ковальсько-штампувального виробництва.  </t>
    </r>
    <r>
      <rPr>
        <i/>
        <sz val="12"/>
        <rFont val="Times New Roman"/>
        <family val="1"/>
      </rPr>
      <t>Курсовий проект</t>
    </r>
  </si>
  <si>
    <t>Проектування цехів та ліній ОМТ</t>
  </si>
  <si>
    <t>Дисципліни каф. ОМТ</t>
  </si>
  <si>
    <t>Основи теорії керування якістю технологічних систем</t>
  </si>
  <si>
    <t>10/8</t>
  </si>
  <si>
    <t>16/8</t>
  </si>
  <si>
    <t>ЗАГАЛЬНА КІЛЬКІСТЬ (спец. ОМТ):</t>
  </si>
  <si>
    <t>3 ПРАКТИЧНА ПІДГОТОВКА</t>
  </si>
  <si>
    <t>4 ДЕРЖАВНА АТЕСТАЦІЯ</t>
  </si>
  <si>
    <t>Завідувач кафедри ОМТ</t>
  </si>
  <si>
    <t>І.С. Алієв</t>
  </si>
  <si>
    <t>2.Ливарне виробництво чорних і кольорових металів і сплавів</t>
  </si>
  <si>
    <t>Дисципліни каф. ТОЛВ</t>
  </si>
  <si>
    <t>2.3.1</t>
  </si>
  <si>
    <t>Кристалізація та властивості металів та сплавів</t>
  </si>
  <si>
    <t>2.3.1.1</t>
  </si>
  <si>
    <t>Кристалізація та властивості сталі у виливках</t>
  </si>
  <si>
    <t>2.3.1.2</t>
  </si>
  <si>
    <t>Кристалізація та властивості чавуну у виливках</t>
  </si>
  <si>
    <t>2.3.1.3</t>
  </si>
  <si>
    <t>Кристалізація та властивості кольорових металів та сплавів у виливках</t>
  </si>
  <si>
    <t>2.3.2</t>
  </si>
  <si>
    <t>Прогресивні методи плавки та литва</t>
  </si>
  <si>
    <t>3</t>
  </si>
  <si>
    <t>2.3.3</t>
  </si>
  <si>
    <t>САПР ливарної технології</t>
  </si>
  <si>
    <t>2.3.4</t>
  </si>
  <si>
    <t>Спеціальні та особливі види литва</t>
  </si>
  <si>
    <t>Разом п.2.3.1</t>
  </si>
  <si>
    <t xml:space="preserve">Проектування ливарних цехів </t>
  </si>
  <si>
    <t>Проектування ливарних цехів (к.п.)</t>
  </si>
  <si>
    <t>Конструювання литих виробів</t>
  </si>
  <si>
    <t>Проектування технологій виготовлення художніх виливків та ювелірних виробів</t>
  </si>
  <si>
    <t>2.3.5</t>
  </si>
  <si>
    <t>Синтез ювелірних ливарних сплавів</t>
  </si>
  <si>
    <t>2.3.6</t>
  </si>
  <si>
    <t>Технологія виготовлення виливків для металургії та машинобудування</t>
  </si>
  <si>
    <t>0/4</t>
  </si>
  <si>
    <t>8/0</t>
  </si>
  <si>
    <t>Разом п. 2.3</t>
  </si>
  <si>
    <t>Зав.кафедри ТОЛВ</t>
  </si>
  <si>
    <t>М.А. Турчанін</t>
  </si>
  <si>
    <t>ЗАГАЛЬНА КІЛЬКІСТЬ (спец. ЛВ):</t>
  </si>
  <si>
    <t xml:space="preserve">Кваліфікація: професіонал в галузі металургії, науковий співробітник (металургія) , викладач   вищого навчального закладу   </t>
  </si>
  <si>
    <t>Настановна  сесія</t>
  </si>
  <si>
    <t>Екзаменаційна сесія</t>
  </si>
  <si>
    <t>4</t>
  </si>
  <si>
    <t>16/0</t>
  </si>
  <si>
    <t xml:space="preserve"> 8/0</t>
  </si>
  <si>
    <t xml:space="preserve"> 4/0</t>
  </si>
  <si>
    <t>8/2</t>
  </si>
  <si>
    <t>20/4</t>
  </si>
  <si>
    <t>12/2</t>
  </si>
  <si>
    <t>2</t>
  </si>
  <si>
    <t>4/2</t>
  </si>
  <si>
    <t>0/2</t>
  </si>
  <si>
    <t>0/6</t>
  </si>
  <si>
    <t>0/8</t>
  </si>
  <si>
    <t>16/4</t>
  </si>
  <si>
    <t>8</t>
  </si>
  <si>
    <t>28/0</t>
  </si>
  <si>
    <t>36/6</t>
  </si>
  <si>
    <t>32/4</t>
  </si>
  <si>
    <t>16/6</t>
  </si>
  <si>
    <t>28/4</t>
  </si>
  <si>
    <t>40/6</t>
  </si>
  <si>
    <t>28/8</t>
  </si>
  <si>
    <t>16/12</t>
  </si>
  <si>
    <t>спеціалізація: 1.Комп’ютерне проектування процесів пластичного деформування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</si>
</sst>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#,##0.0_ ;\-#,##0.0\ "/>
    <numFmt numFmtId="196" formatCode="#,##0_-;\-* #,##0_-;\ _-;_-@_-"/>
    <numFmt numFmtId="197" formatCode="#,##0;\-* #,##0_-;\ _-;_-@_-"/>
    <numFmt numFmtId="198" formatCode="[$-FC19]d\ mmmm\ yyyy\ &quot;г.&quot;"/>
    <numFmt numFmtId="199" formatCode="#,##0.0;\-* #,##0.0_-;\ _-;_-@_-"/>
    <numFmt numFmtId="200" formatCode="#,##0&quot;р.&quot;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9" fontId="7" fillId="0" borderId="1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7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8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96" fontId="2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196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horizontal="center" vertical="center"/>
    </xf>
    <xf numFmtId="19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>
      <alignment horizontal="center" vertical="center" wrapText="1"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89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>
      <alignment horizontal="center" vertical="center" wrapText="1"/>
    </xf>
    <xf numFmtId="196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57" xfId="0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90" fontId="7" fillId="0" borderId="58" xfId="0" applyNumberFormat="1" applyFont="1" applyFill="1" applyBorder="1" applyAlignment="1" applyProtection="1">
      <alignment horizontal="center" vertical="center"/>
      <protection/>
    </xf>
    <xf numFmtId="188" fontId="7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/>
    </xf>
    <xf numFmtId="188" fontId="7" fillId="0" borderId="54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89" fontId="7" fillId="0" borderId="23" xfId="0" applyNumberFormat="1" applyFont="1" applyFill="1" applyBorder="1" applyAlignment="1" applyProtection="1">
      <alignment horizontal="center" vertical="center"/>
      <protection/>
    </xf>
    <xf numFmtId="189" fontId="7" fillId="0" borderId="57" xfId="0" applyNumberFormat="1" applyFont="1" applyFill="1" applyBorder="1" applyAlignment="1" applyProtection="1">
      <alignment horizontal="center" vertical="center"/>
      <protection/>
    </xf>
    <xf numFmtId="189" fontId="7" fillId="0" borderId="20" xfId="0" applyNumberFormat="1" applyFont="1" applyFill="1" applyBorder="1" applyAlignment="1" applyProtection="1">
      <alignment horizontal="center" vertical="center"/>
      <protection/>
    </xf>
    <xf numFmtId="189" fontId="7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188" fontId="9" fillId="0" borderId="21" xfId="0" applyNumberFormat="1" applyFont="1" applyFill="1" applyBorder="1" applyAlignment="1" applyProtection="1">
      <alignment vertical="center"/>
      <protection/>
    </xf>
    <xf numFmtId="0" fontId="2" fillId="0" borderId="64" xfId="0" applyNumberFormat="1" applyFont="1" applyFill="1" applyBorder="1" applyAlignment="1" applyProtection="1">
      <alignment horizontal="right" vertical="center"/>
      <protection/>
    </xf>
    <xf numFmtId="0" fontId="2" fillId="0" borderId="65" xfId="0" applyNumberFormat="1" applyFont="1" applyFill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horizontal="right" vertical="center"/>
      <protection/>
    </xf>
    <xf numFmtId="0" fontId="2" fillId="0" borderId="66" xfId="0" applyFont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0" borderId="70" xfId="0" applyFont="1" applyBorder="1" applyAlignment="1">
      <alignment wrapText="1"/>
    </xf>
    <xf numFmtId="188" fontId="2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NumberFormat="1" applyFont="1" applyFill="1" applyBorder="1" applyAlignment="1" applyProtection="1">
      <alignment vertical="center"/>
      <protection/>
    </xf>
    <xf numFmtId="188" fontId="2" fillId="0" borderId="46" xfId="0" applyNumberFormat="1" applyFont="1" applyFill="1" applyBorder="1" applyAlignment="1" applyProtection="1">
      <alignment vertical="center"/>
      <protection/>
    </xf>
    <xf numFmtId="188" fontId="2" fillId="0" borderId="20" xfId="0" applyNumberFormat="1" applyFont="1" applyFill="1" applyBorder="1" applyAlignment="1" applyProtection="1">
      <alignment vertical="center"/>
      <protection/>
    </xf>
    <xf numFmtId="188" fontId="2" fillId="0" borderId="23" xfId="0" applyNumberFormat="1" applyFont="1" applyFill="1" applyBorder="1" applyAlignment="1" applyProtection="1">
      <alignment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49" fontId="7" fillId="0" borderId="66" xfId="0" applyNumberFormat="1" applyFont="1" applyFill="1" applyBorder="1" applyAlignment="1" applyProtection="1">
      <alignment horizontal="left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7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" fontId="7" fillId="0" borderId="7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 wrapText="1"/>
    </xf>
    <xf numFmtId="188" fontId="7" fillId="0" borderId="57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wrapText="1"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89" fontId="7" fillId="0" borderId="48" xfId="0" applyNumberFormat="1" applyFont="1" applyFill="1" applyBorder="1" applyAlignment="1" applyProtection="1">
      <alignment horizontal="center" vertical="center"/>
      <protection/>
    </xf>
    <xf numFmtId="18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9" fontId="7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74" xfId="0" applyFont="1" applyBorder="1" applyAlignment="1">
      <alignment horizontal="center" vertical="center" wrapText="1"/>
    </xf>
    <xf numFmtId="188" fontId="2" fillId="0" borderId="75" xfId="0" applyNumberFormat="1" applyFont="1" applyFill="1" applyBorder="1" applyAlignment="1" applyProtection="1">
      <alignment horizontal="left" vertical="top"/>
      <protection/>
    </xf>
    <xf numFmtId="0" fontId="2" fillId="0" borderId="75" xfId="0" applyFont="1" applyBorder="1" applyAlignment="1">
      <alignment horizontal="center" vertical="center" wrapText="1"/>
    </xf>
    <xf numFmtId="188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190" fontId="7" fillId="0" borderId="53" xfId="0" applyNumberFormat="1" applyFont="1" applyFill="1" applyBorder="1" applyAlignment="1">
      <alignment horizontal="center" vertical="center" wrapText="1"/>
    </xf>
    <xf numFmtId="189" fontId="7" fillId="0" borderId="53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69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97" fontId="2" fillId="0" borderId="4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6" fontId="7" fillId="0" borderId="79" xfId="0" applyNumberFormat="1" applyFont="1" applyFill="1" applyBorder="1" applyAlignment="1" applyProtection="1">
      <alignment horizontal="center" vertical="center"/>
      <protection/>
    </xf>
    <xf numFmtId="196" fontId="7" fillId="0" borderId="51" xfId="0" applyNumberFormat="1" applyFont="1" applyFill="1" applyBorder="1" applyAlignment="1" applyProtection="1">
      <alignment horizontal="center" vertical="center"/>
      <protection/>
    </xf>
    <xf numFmtId="196" fontId="7" fillId="0" borderId="80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vertical="center"/>
      <protection/>
    </xf>
    <xf numFmtId="196" fontId="2" fillId="0" borderId="51" xfId="0" applyNumberFormat="1" applyFont="1" applyFill="1" applyBorder="1" applyAlignment="1" applyProtection="1">
      <alignment vertical="center"/>
      <protection/>
    </xf>
    <xf numFmtId="196" fontId="2" fillId="0" borderId="81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97" fontId="2" fillId="0" borderId="83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25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84" xfId="0" applyNumberFormat="1" applyFont="1" applyFill="1" applyBorder="1" applyAlignment="1" applyProtection="1">
      <alignment vertical="center"/>
      <protection/>
    </xf>
    <xf numFmtId="0" fontId="2" fillId="0" borderId="6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197" fontId="2" fillId="0" borderId="86" xfId="0" applyNumberFormat="1" applyFont="1" applyFill="1" applyBorder="1" applyAlignment="1" applyProtection="1">
      <alignment horizontal="center" vertical="center"/>
      <protection/>
    </xf>
    <xf numFmtId="190" fontId="2" fillId="0" borderId="87" xfId="0" applyNumberFormat="1" applyFont="1" applyFill="1" applyBorder="1" applyAlignment="1" applyProtection="1">
      <alignment horizontal="center" vertical="center"/>
      <protection/>
    </xf>
    <xf numFmtId="196" fontId="2" fillId="0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6" fontId="7" fillId="0" borderId="46" xfId="0" applyNumberFormat="1" applyFont="1" applyFill="1" applyBorder="1" applyAlignment="1" applyProtection="1">
      <alignment horizontal="center" vertical="center" wrapText="1"/>
      <protection/>
    </xf>
    <xf numFmtId="190" fontId="7" fillId="0" borderId="22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7" fillId="0" borderId="20" xfId="0" applyNumberFormat="1" applyFont="1" applyFill="1" applyBorder="1" applyAlignment="1">
      <alignment horizontal="center" vertical="center" wrapText="1"/>
    </xf>
    <xf numFmtId="196" fontId="7" fillId="0" borderId="8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vertical="center" wrapText="1"/>
    </xf>
    <xf numFmtId="197" fontId="7" fillId="0" borderId="46" xfId="0" applyNumberFormat="1" applyFont="1" applyFill="1" applyBorder="1" applyAlignment="1" applyProtection="1">
      <alignment horizontal="center" vertical="center"/>
      <protection/>
    </xf>
    <xf numFmtId="196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91" xfId="0" applyNumberFormat="1" applyFont="1" applyFill="1" applyBorder="1" applyAlignment="1">
      <alignment horizontal="center" vertical="center" wrapText="1"/>
    </xf>
    <xf numFmtId="196" fontId="7" fillId="0" borderId="72" xfId="0" applyNumberFormat="1" applyFont="1" applyFill="1" applyBorder="1" applyAlignment="1" applyProtection="1">
      <alignment vertical="center" wrapText="1"/>
      <protection/>
    </xf>
    <xf numFmtId="0" fontId="23" fillId="0" borderId="92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vertical="center" wrapText="1"/>
    </xf>
    <xf numFmtId="190" fontId="7" fillId="0" borderId="93" xfId="0" applyNumberFormat="1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199" fontId="7" fillId="0" borderId="59" xfId="0" applyNumberFormat="1" applyFont="1" applyFill="1" applyBorder="1" applyAlignment="1">
      <alignment horizontal="center" vertical="center" wrapText="1"/>
    </xf>
    <xf numFmtId="0" fontId="7" fillId="0" borderId="100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196" fontId="7" fillId="0" borderId="80" xfId="0" applyNumberFormat="1" applyFont="1" applyFill="1" applyBorder="1" applyAlignment="1" applyProtection="1">
      <alignment vertical="center"/>
      <protection/>
    </xf>
    <xf numFmtId="0" fontId="23" fillId="0" borderId="7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190" fontId="7" fillId="0" borderId="102" xfId="0" applyNumberFormat="1" applyFont="1" applyFill="1" applyBorder="1" applyAlignment="1" applyProtection="1">
      <alignment horizontal="center" vertical="center"/>
      <protection/>
    </xf>
    <xf numFmtId="0" fontId="7" fillId="0" borderId="103" xfId="0" applyFont="1" applyFill="1" applyBorder="1" applyAlignment="1">
      <alignment horizontal="center" vertical="center" wrapText="1"/>
    </xf>
    <xf numFmtId="196" fontId="7" fillId="0" borderId="80" xfId="0" applyNumberFormat="1" applyFont="1" applyFill="1" applyBorder="1" applyAlignment="1">
      <alignment horizontal="center" vertical="center" wrapText="1"/>
    </xf>
    <xf numFmtId="196" fontId="7" fillId="0" borderId="104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>
      <alignment horizontal="center" vertical="center" wrapText="1"/>
    </xf>
    <xf numFmtId="196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197" fontId="7" fillId="0" borderId="106" xfId="0" applyNumberFormat="1" applyFont="1" applyFill="1" applyBorder="1" applyAlignment="1" applyProtection="1">
      <alignment horizontal="center" vertical="center"/>
      <protection/>
    </xf>
    <xf numFmtId="19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 wrapText="1"/>
    </xf>
    <xf numFmtId="196" fontId="7" fillId="0" borderId="36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197" fontId="7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wrapText="1"/>
    </xf>
    <xf numFmtId="197" fontId="7" fillId="0" borderId="87" xfId="0" applyNumberFormat="1" applyFont="1" applyFill="1" applyBorder="1" applyAlignment="1" applyProtection="1">
      <alignment horizontal="center" vertical="center"/>
      <protection/>
    </xf>
    <xf numFmtId="196" fontId="7" fillId="0" borderId="26" xfId="0" applyNumberFormat="1" applyFont="1" applyFill="1" applyBorder="1" applyAlignment="1">
      <alignment horizontal="center" vertical="center" wrapText="1"/>
    </xf>
    <xf numFmtId="196" fontId="7" fillId="0" borderId="28" xfId="0" applyNumberFormat="1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197" fontId="7" fillId="0" borderId="110" xfId="0" applyNumberFormat="1" applyFont="1" applyFill="1" applyBorder="1" applyAlignment="1" applyProtection="1">
      <alignment horizontal="center" vertical="center"/>
      <protection/>
    </xf>
    <xf numFmtId="190" fontId="7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112" xfId="0" applyFont="1" applyFill="1" applyBorder="1" applyAlignment="1">
      <alignment horizontal="center" vertical="center" wrapText="1"/>
    </xf>
    <xf numFmtId="196" fontId="7" fillId="0" borderId="35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15" xfId="0" applyNumberFormat="1" applyFont="1" applyFill="1" applyBorder="1" applyAlignment="1" applyProtection="1">
      <alignment horizontal="center" vertical="center"/>
      <protection/>
    </xf>
    <xf numFmtId="190" fontId="7" fillId="0" borderId="116" xfId="0" applyNumberFormat="1" applyFont="1" applyFill="1" applyBorder="1" applyAlignment="1" applyProtection="1">
      <alignment horizontal="center" vertical="center"/>
      <protection/>
    </xf>
    <xf numFmtId="0" fontId="7" fillId="0" borderId="117" xfId="0" applyFont="1" applyFill="1" applyBorder="1" applyAlignment="1">
      <alignment horizontal="center" vertical="center" wrapText="1"/>
    </xf>
    <xf numFmtId="196" fontId="7" fillId="0" borderId="1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14" xfId="0" applyNumberFormat="1" applyFont="1" applyFill="1" applyBorder="1" applyAlignment="1">
      <alignment horizontal="center" vertical="center" wrapText="1"/>
    </xf>
    <xf numFmtId="49" fontId="7" fillId="0" borderId="118" xfId="0" applyNumberFormat="1" applyFont="1" applyFill="1" applyBorder="1" applyAlignment="1">
      <alignment horizontal="center" vertical="center" wrapText="1"/>
    </xf>
    <xf numFmtId="49" fontId="7" fillId="0" borderId="119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49" fontId="24" fillId="0" borderId="5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190" fontId="2" fillId="0" borderId="111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96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120" xfId="0" applyNumberFormat="1" applyFont="1" applyFill="1" applyBorder="1" applyAlignment="1" applyProtection="1">
      <alignment horizontal="center" vertical="center"/>
      <protection/>
    </xf>
    <xf numFmtId="196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7" fillId="0" borderId="57" xfId="0" applyNumberFormat="1" applyFont="1" applyFill="1" applyBorder="1" applyAlignment="1" applyProtection="1">
      <alignment horizontal="center" vertical="center"/>
      <protection/>
    </xf>
    <xf numFmtId="196" fontId="7" fillId="0" borderId="5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0" fillId="0" borderId="121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/>
    </xf>
    <xf numFmtId="190" fontId="0" fillId="0" borderId="0" xfId="0" applyNumberFormat="1" applyFont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0" fontId="7" fillId="0" borderId="45" xfId="0" applyNumberFormat="1" applyFont="1" applyFill="1" applyBorder="1" applyAlignment="1">
      <alignment horizontal="center" vertical="center" wrapText="1"/>
    </xf>
    <xf numFmtId="190" fontId="7" fillId="0" borderId="25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190" fontId="7" fillId="0" borderId="45" xfId="0" applyNumberFormat="1" applyFont="1" applyBorder="1" applyAlignment="1">
      <alignment horizontal="center" vertical="center"/>
    </xf>
    <xf numFmtId="1" fontId="7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1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2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3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71" xfId="53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101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32" xfId="0" applyFont="1" applyBorder="1" applyAlignment="1">
      <alignment horizontal="center" vertical="center" textRotation="90"/>
    </xf>
    <xf numFmtId="0" fontId="2" fillId="0" borderId="133" xfId="0" applyFont="1" applyBorder="1" applyAlignment="1">
      <alignment horizontal="center" vertical="center" textRotation="90"/>
    </xf>
    <xf numFmtId="0" fontId="25" fillId="0" borderId="71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49" fontId="6" fillId="0" borderId="20" xfId="53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7" fillId="0" borderId="71" xfId="53" applyFont="1" applyBorder="1" applyAlignment="1">
      <alignment horizontal="center" vertical="center" wrapText="1"/>
      <protection/>
    </xf>
    <xf numFmtId="49" fontId="8" fillId="0" borderId="7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24" xfId="0" applyBorder="1" applyAlignment="1">
      <alignment wrapText="1"/>
    </xf>
    <xf numFmtId="0" fontId="0" fillId="0" borderId="0" xfId="0" applyAlignment="1">
      <alignment wrapText="1"/>
    </xf>
    <xf numFmtId="0" fontId="0" fillId="0" borderId="103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101" xfId="0" applyBorder="1" applyAlignment="1">
      <alignment wrapText="1"/>
    </xf>
    <xf numFmtId="0" fontId="6" fillId="0" borderId="20" xfId="5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71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78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23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2" fillId="0" borderId="79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196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190" fontId="2" fillId="0" borderId="20" xfId="0" applyNumberFormat="1" applyFont="1" applyFill="1" applyBorder="1" applyAlignment="1" applyProtection="1">
      <alignment horizontal="center" vertical="center"/>
      <protection/>
    </xf>
    <xf numFmtId="190" fontId="0" fillId="0" borderId="22" xfId="0" applyNumberFormat="1" applyFont="1" applyBorder="1" applyAlignment="1">
      <alignment horizontal="center" vertical="center"/>
    </xf>
    <xf numFmtId="190" fontId="0" fillId="0" borderId="23" xfId="0" applyNumberFormat="1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49" fontId="7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7" fillId="0" borderId="135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7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7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49" fontId="12" fillId="0" borderId="123" xfId="0" applyNumberFormat="1" applyFont="1" applyFill="1" applyBorder="1" applyAlignment="1" applyProtection="1">
      <alignment horizontal="center" vertical="center"/>
      <protection/>
    </xf>
    <xf numFmtId="49" fontId="12" fillId="0" borderId="73" xfId="0" applyNumberFormat="1" applyFont="1" applyFill="1" applyBorder="1" applyAlignment="1" applyProtection="1">
      <alignment horizontal="center" vertical="center"/>
      <protection/>
    </xf>
    <xf numFmtId="49" fontId="7" fillId="0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wrapText="1"/>
    </xf>
    <xf numFmtId="0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8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0" applyFont="1" applyBorder="1" applyAlignment="1">
      <alignment horizontal="center" vertical="center" textRotation="90" wrapText="1"/>
    </xf>
    <xf numFmtId="0" fontId="0" fillId="0" borderId="98" xfId="0" applyFont="1" applyBorder="1" applyAlignment="1">
      <alignment horizontal="center" vertical="center" textRotation="90" wrapText="1"/>
    </xf>
    <xf numFmtId="0" fontId="12" fillId="0" borderId="80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5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8" fillId="0" borderId="134" xfId="0" applyNumberFormat="1" applyFont="1" applyFill="1" applyBorder="1" applyAlignment="1" applyProtection="1">
      <alignment horizontal="center" vertical="center"/>
      <protection/>
    </xf>
    <xf numFmtId="188" fontId="7" fillId="0" borderId="78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22" xfId="0" applyNumberFormat="1" applyFont="1" applyFill="1" applyBorder="1" applyAlignment="1" applyProtection="1">
      <alignment horizontal="center" vertical="center" wrapText="1"/>
      <protection/>
    </xf>
    <xf numFmtId="188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textRotation="90"/>
      <protection/>
    </xf>
    <xf numFmtId="0" fontId="2" fillId="0" borderId="61" xfId="0" applyNumberFormat="1" applyFont="1" applyFill="1" applyBorder="1" applyAlignment="1" applyProtection="1">
      <alignment horizontal="center" vertical="center" textRotation="90"/>
      <protection/>
    </xf>
    <xf numFmtId="49" fontId="2" fillId="0" borderId="75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view="pageBreakPreview" zoomScale="90" zoomScaleNormal="50" zoomScaleSheetLayoutView="90" zoomScalePageLayoutView="0" workbookViewId="0" topLeftCell="A7">
      <selection activeCell="L8" sqref="L8:AJ8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8" width="3.25390625" style="1" customWidth="1"/>
    <col min="19" max="20" width="4.375" style="1" customWidth="1"/>
    <col min="21" max="21" width="5.00390625" style="1" customWidth="1"/>
    <col min="22" max="22" width="5.625" style="1" customWidth="1"/>
    <col min="23" max="25" width="3.25390625" style="1" customWidth="1"/>
    <col min="26" max="26" width="4.375" style="1" customWidth="1"/>
    <col min="27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5.375" style="1" customWidth="1"/>
    <col min="35" max="35" width="3.25390625" style="1" customWidth="1"/>
    <col min="36" max="36" width="5.625" style="1" customWidth="1"/>
    <col min="37" max="38" width="3.25390625" style="1" customWidth="1"/>
    <col min="39" max="39" width="4.125" style="1" customWidth="1"/>
    <col min="40" max="40" width="6.125" style="1" customWidth="1"/>
    <col min="41" max="41" width="6.375" style="1" customWidth="1"/>
    <col min="42" max="16384" width="3.25390625" style="1" customWidth="1"/>
  </cols>
  <sheetData>
    <row r="1" spans="1:53" ht="18.75">
      <c r="A1" s="493" t="s">
        <v>17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</row>
    <row r="2" spans="12:53" ht="22.5">
      <c r="L2" s="494" t="s">
        <v>52</v>
      </c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6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</row>
    <row r="3" spans="1:53" ht="23.25">
      <c r="A3" s="478" t="s">
        <v>34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95" t="s">
        <v>18</v>
      </c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</row>
    <row r="4" spans="1:53" ht="22.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  <c r="M4" s="81"/>
      <c r="N4" s="479" t="s">
        <v>53</v>
      </c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81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</row>
    <row r="5" spans="1:53" s="3" customFormat="1" ht="18.75">
      <c r="A5" s="493" t="s">
        <v>89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78" t="s">
        <v>111</v>
      </c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519" t="s">
        <v>190</v>
      </c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</row>
    <row r="6" spans="12:53" s="3" customFormat="1" ht="18.75">
      <c r="L6" s="505" t="s">
        <v>138</v>
      </c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</row>
    <row r="7" spans="1:53" s="3" customFormat="1" ht="18.75" customHeight="1">
      <c r="A7" s="493" t="s">
        <v>99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78" t="s">
        <v>139</v>
      </c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</row>
    <row r="8" spans="12:53" s="3" customFormat="1" ht="18.75">
      <c r="L8" s="478" t="s">
        <v>215</v>
      </c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96" t="s">
        <v>112</v>
      </c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</row>
    <row r="9" spans="12:54" s="3" customFormat="1" ht="18.75" customHeight="1">
      <c r="L9" s="80"/>
      <c r="M9" s="80"/>
      <c r="N9" s="80"/>
      <c r="O9" s="80"/>
      <c r="P9" s="80" t="s">
        <v>158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517" t="s">
        <v>82</v>
      </c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87"/>
    </row>
    <row r="10" spans="12:54" s="3" customFormat="1" ht="18.75" customHeight="1">
      <c r="L10" s="478" t="s">
        <v>59</v>
      </c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113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</row>
    <row r="11" spans="37:54" s="3" customFormat="1" ht="18.75"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</row>
    <row r="12" spans="1:53" s="3" customFormat="1" ht="18.75">
      <c r="A12" s="528" t="s">
        <v>61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</row>
    <row r="13" spans="1:53" ht="19.5" customHeight="1" thickBot="1">
      <c r="A13" s="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69"/>
      <c r="R13" s="69"/>
      <c r="S13" s="69"/>
      <c r="T13" s="69"/>
      <c r="U13" s="69"/>
      <c r="V13" s="69"/>
      <c r="W13" s="31"/>
      <c r="X13" s="31"/>
      <c r="Y13" s="31"/>
      <c r="Z13" s="31"/>
      <c r="AA13" s="31"/>
      <c r="AB13" s="31"/>
      <c r="AC13" s="31"/>
      <c r="AD13" s="31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70"/>
      <c r="AR13" s="70"/>
      <c r="AS13" s="70"/>
      <c r="AT13" s="31"/>
      <c r="AU13" s="31"/>
      <c r="AV13" s="31"/>
      <c r="AW13" s="31"/>
      <c r="AX13" s="31"/>
      <c r="AY13" s="31"/>
      <c r="AZ13" s="31"/>
      <c r="BA13" s="31"/>
    </row>
    <row r="14" spans="1:53" ht="19.5" customHeight="1">
      <c r="A14" s="529" t="s">
        <v>12</v>
      </c>
      <c r="B14" s="511" t="s">
        <v>0</v>
      </c>
      <c r="C14" s="512"/>
      <c r="D14" s="512"/>
      <c r="E14" s="513"/>
      <c r="F14" s="511" t="s">
        <v>1</v>
      </c>
      <c r="G14" s="512"/>
      <c r="H14" s="512"/>
      <c r="I14" s="513"/>
      <c r="J14" s="511" t="s">
        <v>2</v>
      </c>
      <c r="K14" s="512"/>
      <c r="L14" s="512"/>
      <c r="M14" s="513"/>
      <c r="N14" s="525" t="s">
        <v>3</v>
      </c>
      <c r="O14" s="526"/>
      <c r="P14" s="526"/>
      <c r="Q14" s="526"/>
      <c r="R14" s="527"/>
      <c r="S14" s="511" t="s">
        <v>4</v>
      </c>
      <c r="T14" s="512"/>
      <c r="U14" s="512"/>
      <c r="V14" s="513"/>
      <c r="W14" s="525" t="s">
        <v>5</v>
      </c>
      <c r="X14" s="526"/>
      <c r="Y14" s="526"/>
      <c r="Z14" s="526"/>
      <c r="AA14" s="527"/>
      <c r="AB14" s="525" t="s">
        <v>6</v>
      </c>
      <c r="AC14" s="526"/>
      <c r="AD14" s="526"/>
      <c r="AE14" s="527"/>
      <c r="AF14" s="525" t="s">
        <v>7</v>
      </c>
      <c r="AG14" s="526"/>
      <c r="AH14" s="526"/>
      <c r="AI14" s="526"/>
      <c r="AJ14" s="525" t="s">
        <v>8</v>
      </c>
      <c r="AK14" s="526"/>
      <c r="AL14" s="526"/>
      <c r="AM14" s="526"/>
      <c r="AN14" s="525" t="s">
        <v>9</v>
      </c>
      <c r="AO14" s="526"/>
      <c r="AP14" s="526"/>
      <c r="AQ14" s="526"/>
      <c r="AR14" s="527"/>
      <c r="AS14" s="524" t="s">
        <v>10</v>
      </c>
      <c r="AT14" s="512"/>
      <c r="AU14" s="512"/>
      <c r="AV14" s="513"/>
      <c r="AW14" s="526" t="s">
        <v>11</v>
      </c>
      <c r="AX14" s="526"/>
      <c r="AY14" s="526"/>
      <c r="AZ14" s="526"/>
      <c r="BA14" s="527"/>
    </row>
    <row r="15" spans="1:53" ht="19.5" customHeight="1" thickBot="1">
      <c r="A15" s="530"/>
      <c r="B15" s="71">
        <v>1</v>
      </c>
      <c r="C15" s="72">
        <v>2</v>
      </c>
      <c r="D15" s="72">
        <v>3</v>
      </c>
      <c r="E15" s="73">
        <v>4</v>
      </c>
      <c r="F15" s="71">
        <v>5</v>
      </c>
      <c r="G15" s="72">
        <v>6</v>
      </c>
      <c r="H15" s="72">
        <v>7</v>
      </c>
      <c r="I15" s="73">
        <v>8</v>
      </c>
      <c r="J15" s="71">
        <v>9</v>
      </c>
      <c r="K15" s="72">
        <v>10</v>
      </c>
      <c r="L15" s="72">
        <v>11</v>
      </c>
      <c r="M15" s="73">
        <v>12</v>
      </c>
      <c r="N15" s="71">
        <v>13</v>
      </c>
      <c r="O15" s="72">
        <v>14</v>
      </c>
      <c r="P15" s="72">
        <v>15</v>
      </c>
      <c r="Q15" s="72">
        <v>16</v>
      </c>
      <c r="R15" s="73">
        <v>17</v>
      </c>
      <c r="S15" s="71">
        <v>18</v>
      </c>
      <c r="T15" s="72">
        <v>19</v>
      </c>
      <c r="U15" s="72">
        <v>20</v>
      </c>
      <c r="V15" s="73">
        <v>21</v>
      </c>
      <c r="W15" s="71">
        <v>22</v>
      </c>
      <c r="X15" s="72">
        <v>23</v>
      </c>
      <c r="Y15" s="72">
        <v>24</v>
      </c>
      <c r="Z15" s="72">
        <v>25</v>
      </c>
      <c r="AA15" s="73">
        <v>26</v>
      </c>
      <c r="AB15" s="71">
        <v>27</v>
      </c>
      <c r="AC15" s="72">
        <v>28</v>
      </c>
      <c r="AD15" s="72">
        <v>29</v>
      </c>
      <c r="AE15" s="73">
        <v>30</v>
      </c>
      <c r="AF15" s="71">
        <v>31</v>
      </c>
      <c r="AG15" s="72">
        <v>32</v>
      </c>
      <c r="AH15" s="72">
        <v>33</v>
      </c>
      <c r="AI15" s="73">
        <v>34</v>
      </c>
      <c r="AJ15" s="71">
        <v>35</v>
      </c>
      <c r="AK15" s="72">
        <v>36</v>
      </c>
      <c r="AL15" s="72">
        <v>37</v>
      </c>
      <c r="AM15" s="74">
        <v>38</v>
      </c>
      <c r="AN15" s="71">
        <v>39</v>
      </c>
      <c r="AO15" s="72">
        <v>40</v>
      </c>
      <c r="AP15" s="72">
        <v>41</v>
      </c>
      <c r="AQ15" s="72">
        <v>42</v>
      </c>
      <c r="AR15" s="73">
        <v>43</v>
      </c>
      <c r="AS15" s="75">
        <v>44</v>
      </c>
      <c r="AT15" s="72">
        <v>45</v>
      </c>
      <c r="AU15" s="72">
        <v>46</v>
      </c>
      <c r="AV15" s="73">
        <v>47</v>
      </c>
      <c r="AW15" s="75">
        <v>48</v>
      </c>
      <c r="AX15" s="72">
        <v>49</v>
      </c>
      <c r="AY15" s="72">
        <v>50</v>
      </c>
      <c r="AZ15" s="72">
        <v>51</v>
      </c>
      <c r="BA15" s="73">
        <v>52</v>
      </c>
    </row>
    <row r="16" spans="1:53" ht="19.5" customHeight="1">
      <c r="A16" s="121">
        <v>1</v>
      </c>
      <c r="B16" s="463" t="s">
        <v>35</v>
      </c>
      <c r="C16" s="463" t="s">
        <v>45</v>
      </c>
      <c r="D16" s="464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 t="s">
        <v>19</v>
      </c>
      <c r="R16" s="463" t="s">
        <v>46</v>
      </c>
      <c r="S16" s="463" t="s">
        <v>35</v>
      </c>
      <c r="T16" s="463"/>
      <c r="U16" s="463"/>
      <c r="V16" s="463"/>
      <c r="W16" s="463"/>
      <c r="X16" s="463"/>
      <c r="Y16" s="463"/>
      <c r="Z16" s="463"/>
      <c r="AA16" s="463"/>
      <c r="AB16" s="463" t="s">
        <v>47</v>
      </c>
      <c r="AC16" s="463" t="s">
        <v>19</v>
      </c>
      <c r="AD16" s="463" t="s">
        <v>35</v>
      </c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 t="s">
        <v>19</v>
      </c>
      <c r="AP16" s="463" t="s">
        <v>19</v>
      </c>
      <c r="AQ16" s="463" t="s">
        <v>100</v>
      </c>
      <c r="AR16" s="463" t="s">
        <v>100</v>
      </c>
      <c r="AS16" s="463" t="s">
        <v>100</v>
      </c>
      <c r="AT16" s="463" t="s">
        <v>100</v>
      </c>
      <c r="AU16" s="463" t="s">
        <v>100</v>
      </c>
      <c r="AV16" s="463" t="s">
        <v>100</v>
      </c>
      <c r="AW16" s="463" t="s">
        <v>100</v>
      </c>
      <c r="AX16" s="463" t="s">
        <v>100</v>
      </c>
      <c r="AY16" s="463" t="s">
        <v>100</v>
      </c>
      <c r="AZ16" s="463" t="s">
        <v>100</v>
      </c>
      <c r="BA16" s="463" t="s">
        <v>100</v>
      </c>
    </row>
    <row r="17" spans="1:53" ht="19.5" customHeight="1">
      <c r="A17" s="4">
        <v>2</v>
      </c>
      <c r="B17" s="465" t="s">
        <v>21</v>
      </c>
      <c r="C17" s="466" t="s">
        <v>21</v>
      </c>
      <c r="D17" s="466" t="s">
        <v>21</v>
      </c>
      <c r="E17" s="466" t="s">
        <v>13</v>
      </c>
      <c r="F17" s="466" t="s">
        <v>13</v>
      </c>
      <c r="G17" s="466" t="s">
        <v>13</v>
      </c>
      <c r="H17" s="466" t="s">
        <v>13</v>
      </c>
      <c r="I17" s="466" t="s">
        <v>13</v>
      </c>
      <c r="J17" s="466" t="s">
        <v>13</v>
      </c>
      <c r="K17" s="466" t="s">
        <v>13</v>
      </c>
      <c r="L17" s="466" t="s">
        <v>13</v>
      </c>
      <c r="M17" s="466" t="s">
        <v>13</v>
      </c>
      <c r="N17" s="466" t="s">
        <v>13</v>
      </c>
      <c r="O17" s="466" t="s">
        <v>13</v>
      </c>
      <c r="P17" s="191" t="s">
        <v>13</v>
      </c>
      <c r="Q17" s="116" t="s">
        <v>13</v>
      </c>
      <c r="R17" s="116" t="s">
        <v>13</v>
      </c>
      <c r="S17" s="116" t="s">
        <v>13</v>
      </c>
      <c r="T17" s="116" t="s">
        <v>48</v>
      </c>
      <c r="U17" s="116" t="s">
        <v>48</v>
      </c>
      <c r="V17" s="521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3"/>
    </row>
    <row r="18" spans="1:47" ht="19.5" customHeight="1">
      <c r="A18" s="508" t="s">
        <v>83</v>
      </c>
      <c r="B18" s="509"/>
      <c r="C18" s="509"/>
      <c r="D18" s="509"/>
      <c r="E18" s="509"/>
      <c r="F18" s="509"/>
      <c r="G18" s="509"/>
      <c r="H18" s="509"/>
      <c r="I18" s="509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</row>
    <row r="19" spans="6:53" ht="19.5" customHeight="1">
      <c r="F19" s="63"/>
      <c r="G19" s="63"/>
      <c r="H19" s="63"/>
      <c r="I19" s="63"/>
      <c r="J19" s="63"/>
      <c r="M19" s="86"/>
      <c r="N19" s="86"/>
      <c r="O19" s="86"/>
      <c r="P19" s="86"/>
      <c r="Q19" s="86"/>
      <c r="S19" s="3"/>
      <c r="T19" s="3"/>
      <c r="U19" s="86"/>
      <c r="V19" s="86"/>
      <c r="W19" s="86"/>
      <c r="X19" s="86"/>
      <c r="Y19" s="86"/>
      <c r="Z19" s="86"/>
      <c r="AA19" s="3"/>
      <c r="AB19" s="3"/>
      <c r="AC19" s="92"/>
      <c r="AD19" s="92"/>
      <c r="AE19" s="92"/>
      <c r="AF19" s="92"/>
      <c r="AG19" s="3"/>
      <c r="AH19" s="3"/>
      <c r="AI19" s="86"/>
      <c r="AJ19" s="86"/>
      <c r="AK19" s="86"/>
      <c r="AL19" s="86"/>
      <c r="AM19" s="3"/>
      <c r="AN19" s="3"/>
      <c r="AO19" s="85"/>
      <c r="AP19" s="85"/>
      <c r="AQ19" s="85"/>
      <c r="AR19" s="85"/>
      <c r="AS19" s="3"/>
      <c r="AT19" s="3"/>
      <c r="AU19" s="85"/>
      <c r="AV19" s="85"/>
      <c r="AW19" s="85"/>
      <c r="AX19" s="85"/>
      <c r="AY19" s="85"/>
      <c r="AZ19" s="3"/>
      <c r="BA19" s="3"/>
    </row>
    <row r="20" spans="1:55" ht="19.5" customHeight="1">
      <c r="A20" s="96" t="s">
        <v>90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8"/>
      <c r="AX20" s="98"/>
      <c r="AY20" s="98"/>
      <c r="AZ20" s="98"/>
      <c r="BA20" s="91"/>
      <c r="BB20" s="91"/>
      <c r="BC20" s="91"/>
    </row>
    <row r="21" spans="1:53" ht="19.5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3"/>
    </row>
    <row r="22" spans="1:53" ht="19.5" customHeight="1">
      <c r="A22" s="531" t="s">
        <v>12</v>
      </c>
      <c r="B22" s="486"/>
      <c r="C22" s="484" t="s">
        <v>14</v>
      </c>
      <c r="D22" s="485"/>
      <c r="E22" s="485"/>
      <c r="F22" s="486"/>
      <c r="G22" s="545" t="s">
        <v>191</v>
      </c>
      <c r="H22" s="485"/>
      <c r="I22" s="486"/>
      <c r="J22" s="514" t="s">
        <v>192</v>
      </c>
      <c r="K22" s="515"/>
      <c r="L22" s="515"/>
      <c r="M22" s="514" t="s">
        <v>20</v>
      </c>
      <c r="N22" s="577"/>
      <c r="O22" s="577"/>
      <c r="P22" s="578" t="s">
        <v>84</v>
      </c>
      <c r="Q22" s="579"/>
      <c r="R22" s="579"/>
      <c r="S22" s="580" t="s">
        <v>85</v>
      </c>
      <c r="T22" s="581"/>
      <c r="U22" s="586" t="s">
        <v>16</v>
      </c>
      <c r="V22" s="548"/>
      <c r="W22" s="545" t="s">
        <v>62</v>
      </c>
      <c r="X22" s="485"/>
      <c r="Y22" s="486"/>
      <c r="Z22" s="95"/>
      <c r="AA22" s="533" t="s">
        <v>86</v>
      </c>
      <c r="AB22" s="534"/>
      <c r="AC22" s="534"/>
      <c r="AD22" s="534"/>
      <c r="AE22" s="534"/>
      <c r="AF22" s="499" t="s">
        <v>40</v>
      </c>
      <c r="AG22" s="535"/>
      <c r="AH22" s="501"/>
      <c r="AI22" s="499" t="s">
        <v>63</v>
      </c>
      <c r="AJ22" s="500"/>
      <c r="AK22" s="501"/>
      <c r="AL22" s="99"/>
      <c r="AM22" s="546" t="s">
        <v>64</v>
      </c>
      <c r="AN22" s="547"/>
      <c r="AO22" s="548"/>
      <c r="AP22" s="499" t="s">
        <v>65</v>
      </c>
      <c r="AQ22" s="547"/>
      <c r="AR22" s="547"/>
      <c r="AS22" s="547"/>
      <c r="AT22" s="547"/>
      <c r="AU22" s="547"/>
      <c r="AV22" s="547"/>
      <c r="AW22" s="548"/>
      <c r="AX22" s="499" t="s">
        <v>40</v>
      </c>
      <c r="AY22" s="560"/>
      <c r="AZ22" s="560"/>
      <c r="BA22" s="561"/>
    </row>
    <row r="23" spans="1:53" ht="19.5" customHeight="1">
      <c r="A23" s="487"/>
      <c r="B23" s="489"/>
      <c r="C23" s="487"/>
      <c r="D23" s="488"/>
      <c r="E23" s="488"/>
      <c r="F23" s="489"/>
      <c r="G23" s="487"/>
      <c r="H23" s="488"/>
      <c r="I23" s="489"/>
      <c r="J23" s="515"/>
      <c r="K23" s="515"/>
      <c r="L23" s="515"/>
      <c r="M23" s="577"/>
      <c r="N23" s="577"/>
      <c r="O23" s="577"/>
      <c r="P23" s="579"/>
      <c r="Q23" s="579"/>
      <c r="R23" s="579"/>
      <c r="S23" s="582"/>
      <c r="T23" s="583"/>
      <c r="U23" s="550"/>
      <c r="V23" s="551"/>
      <c r="W23" s="487"/>
      <c r="X23" s="488"/>
      <c r="Y23" s="489"/>
      <c r="Z23" s="95"/>
      <c r="AA23" s="534"/>
      <c r="AB23" s="534"/>
      <c r="AC23" s="534"/>
      <c r="AD23" s="534"/>
      <c r="AE23" s="534"/>
      <c r="AF23" s="536"/>
      <c r="AG23" s="537"/>
      <c r="AH23" s="504"/>
      <c r="AI23" s="502"/>
      <c r="AJ23" s="503"/>
      <c r="AK23" s="504"/>
      <c r="AL23" s="100"/>
      <c r="AM23" s="549"/>
      <c r="AN23" s="550"/>
      <c r="AO23" s="551"/>
      <c r="AP23" s="549"/>
      <c r="AQ23" s="550"/>
      <c r="AR23" s="550"/>
      <c r="AS23" s="550"/>
      <c r="AT23" s="550"/>
      <c r="AU23" s="550"/>
      <c r="AV23" s="550"/>
      <c r="AW23" s="551"/>
      <c r="AX23" s="562"/>
      <c r="AY23" s="563"/>
      <c r="AZ23" s="563"/>
      <c r="BA23" s="564"/>
    </row>
    <row r="24" spans="1:53" ht="55.5" customHeight="1">
      <c r="A24" s="490"/>
      <c r="B24" s="492"/>
      <c r="C24" s="490"/>
      <c r="D24" s="491"/>
      <c r="E24" s="491"/>
      <c r="F24" s="492"/>
      <c r="G24" s="490"/>
      <c r="H24" s="491"/>
      <c r="I24" s="492"/>
      <c r="J24" s="515"/>
      <c r="K24" s="515"/>
      <c r="L24" s="515"/>
      <c r="M24" s="577"/>
      <c r="N24" s="577"/>
      <c r="O24" s="577"/>
      <c r="P24" s="579"/>
      <c r="Q24" s="579"/>
      <c r="R24" s="579"/>
      <c r="S24" s="584"/>
      <c r="T24" s="585"/>
      <c r="U24" s="553"/>
      <c r="V24" s="554"/>
      <c r="W24" s="490"/>
      <c r="X24" s="491"/>
      <c r="Y24" s="492"/>
      <c r="Z24" s="95"/>
      <c r="AA24" s="538" t="s">
        <v>66</v>
      </c>
      <c r="AB24" s="539"/>
      <c r="AC24" s="539"/>
      <c r="AD24" s="539"/>
      <c r="AE24" s="540"/>
      <c r="AF24" s="481">
        <v>4</v>
      </c>
      <c r="AG24" s="543"/>
      <c r="AH24" s="544"/>
      <c r="AI24" s="481">
        <v>3</v>
      </c>
      <c r="AJ24" s="543"/>
      <c r="AK24" s="544"/>
      <c r="AL24" s="100"/>
      <c r="AM24" s="549"/>
      <c r="AN24" s="550"/>
      <c r="AO24" s="551"/>
      <c r="AP24" s="552"/>
      <c r="AQ24" s="553"/>
      <c r="AR24" s="553"/>
      <c r="AS24" s="553"/>
      <c r="AT24" s="553"/>
      <c r="AU24" s="553"/>
      <c r="AV24" s="553"/>
      <c r="AW24" s="554"/>
      <c r="AX24" s="565"/>
      <c r="AY24" s="566"/>
      <c r="AZ24" s="566"/>
      <c r="BA24" s="567"/>
    </row>
    <row r="25" spans="1:53" ht="55.5" customHeight="1">
      <c r="A25" s="481">
        <v>1</v>
      </c>
      <c r="B25" s="483"/>
      <c r="C25" s="481">
        <v>32</v>
      </c>
      <c r="D25" s="482"/>
      <c r="E25" s="482"/>
      <c r="F25" s="483"/>
      <c r="G25" s="481">
        <v>4</v>
      </c>
      <c r="H25" s="482"/>
      <c r="I25" s="483"/>
      <c r="J25" s="587">
        <v>5</v>
      </c>
      <c r="K25" s="515"/>
      <c r="L25" s="515"/>
      <c r="M25" s="515"/>
      <c r="N25" s="515"/>
      <c r="O25" s="515"/>
      <c r="P25" s="587"/>
      <c r="Q25" s="588"/>
      <c r="R25" s="588"/>
      <c r="S25" s="589"/>
      <c r="T25" s="588"/>
      <c r="U25" s="482">
        <v>11</v>
      </c>
      <c r="V25" s="572"/>
      <c r="W25" s="481">
        <f>C25+G25+J25+M25+P25+S25+U25</f>
        <v>52</v>
      </c>
      <c r="X25" s="482"/>
      <c r="Y25" s="483"/>
      <c r="Z25" s="95"/>
      <c r="AA25" s="538" t="s">
        <v>23</v>
      </c>
      <c r="AB25" s="539"/>
      <c r="AC25" s="539"/>
      <c r="AD25" s="539"/>
      <c r="AE25" s="540"/>
      <c r="AF25" s="481">
        <v>4</v>
      </c>
      <c r="AG25" s="543"/>
      <c r="AH25" s="544"/>
      <c r="AI25" s="481">
        <v>15</v>
      </c>
      <c r="AJ25" s="543"/>
      <c r="AK25" s="544"/>
      <c r="AL25" s="100"/>
      <c r="AM25" s="481" t="s">
        <v>49</v>
      </c>
      <c r="AN25" s="571"/>
      <c r="AO25" s="572"/>
      <c r="AP25" s="568" t="s">
        <v>67</v>
      </c>
      <c r="AQ25" s="569"/>
      <c r="AR25" s="569"/>
      <c r="AS25" s="569"/>
      <c r="AT25" s="569"/>
      <c r="AU25" s="569"/>
      <c r="AV25" s="569"/>
      <c r="AW25" s="570"/>
      <c r="AX25" s="568">
        <v>4</v>
      </c>
      <c r="AY25" s="573"/>
      <c r="AZ25" s="573"/>
      <c r="BA25" s="574"/>
    </row>
    <row r="26" spans="1:53" ht="19.5" customHeight="1">
      <c r="A26" s="555">
        <v>2</v>
      </c>
      <c r="B26" s="556"/>
      <c r="C26" s="555"/>
      <c r="D26" s="556"/>
      <c r="E26" s="556"/>
      <c r="F26" s="556"/>
      <c r="G26" s="555"/>
      <c r="H26" s="556"/>
      <c r="I26" s="556"/>
      <c r="J26" s="555"/>
      <c r="K26" s="557"/>
      <c r="L26" s="557"/>
      <c r="M26" s="555">
        <v>3</v>
      </c>
      <c r="N26" s="558"/>
      <c r="O26" s="558"/>
      <c r="P26" s="555">
        <v>15</v>
      </c>
      <c r="Q26" s="559"/>
      <c r="R26" s="559"/>
      <c r="S26" s="481">
        <v>2</v>
      </c>
      <c r="T26" s="541"/>
      <c r="U26" s="575"/>
      <c r="V26" s="576"/>
      <c r="W26" s="481">
        <f>C26+G26+J26+M26+P26+S26+U26</f>
        <v>20</v>
      </c>
      <c r="X26" s="482"/>
      <c r="Y26" s="483"/>
      <c r="Z26" s="95"/>
      <c r="AA26" s="102"/>
      <c r="AB26" s="103"/>
      <c r="AC26" s="103"/>
      <c r="AD26" s="103"/>
      <c r="AE26" s="103"/>
      <c r="AF26" s="63"/>
      <c r="AG26" s="104"/>
      <c r="AH26" s="105"/>
      <c r="AI26" s="63"/>
      <c r="AJ26" s="104"/>
      <c r="AK26" s="105"/>
      <c r="AL26" s="101"/>
      <c r="AM26" s="63"/>
      <c r="AN26" s="63"/>
      <c r="AO26" s="63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7"/>
    </row>
    <row r="27" spans="6:53" ht="19.5" customHeight="1">
      <c r="F27" s="63"/>
      <c r="G27" s="63"/>
      <c r="H27" s="63"/>
      <c r="I27" s="63"/>
      <c r="J27" s="63"/>
      <c r="K27" s="2"/>
      <c r="L27" s="2"/>
      <c r="M27" s="63"/>
      <c r="N27" s="63"/>
      <c r="O27" s="63"/>
      <c r="P27" s="63"/>
      <c r="Q27" s="63"/>
      <c r="R27" s="2"/>
      <c r="S27" s="31"/>
      <c r="T27" s="31"/>
      <c r="U27" s="63"/>
      <c r="V27" s="63"/>
      <c r="W27" s="63"/>
      <c r="X27" s="63"/>
      <c r="Y27" s="63"/>
      <c r="Z27" s="63"/>
      <c r="AA27" s="31"/>
      <c r="AB27" s="31"/>
      <c r="AC27" s="33"/>
      <c r="AD27" s="33"/>
      <c r="AE27" s="33"/>
      <c r="AF27" s="33"/>
      <c r="AG27" s="31"/>
      <c r="AH27" s="31"/>
      <c r="AI27" s="63"/>
      <c r="AJ27" s="63"/>
      <c r="AK27" s="63"/>
      <c r="AL27" s="63"/>
      <c r="AM27" s="31"/>
      <c r="AN27" s="31"/>
      <c r="AO27" s="88"/>
      <c r="AP27" s="88"/>
      <c r="AQ27" s="88"/>
      <c r="AR27" s="88"/>
      <c r="AS27" s="31"/>
      <c r="AT27" s="31"/>
      <c r="AU27" s="88"/>
      <c r="AV27" s="88"/>
      <c r="AW27" s="88"/>
      <c r="AX27" s="88"/>
      <c r="AY27" s="88"/>
      <c r="AZ27" s="31"/>
      <c r="BA27" s="3"/>
    </row>
    <row r="28" spans="6:53" ht="19.5" customHeight="1">
      <c r="F28" s="63"/>
      <c r="G28" s="63"/>
      <c r="H28" s="63"/>
      <c r="I28" s="63"/>
      <c r="J28" s="63"/>
      <c r="M28" s="86"/>
      <c r="N28" s="86"/>
      <c r="O28" s="86"/>
      <c r="P28" s="86"/>
      <c r="Q28" s="86"/>
      <c r="S28" s="3"/>
      <c r="T28" s="3"/>
      <c r="U28" s="63"/>
      <c r="V28" s="63"/>
      <c r="W28" s="63"/>
      <c r="X28" s="63"/>
      <c r="Y28" s="63"/>
      <c r="Z28" s="63"/>
      <c r="AA28" s="3"/>
      <c r="AB28" s="3"/>
      <c r="AC28" s="33"/>
      <c r="AD28" s="33"/>
      <c r="AE28" s="33"/>
      <c r="AF28" s="33"/>
      <c r="AG28" s="3"/>
      <c r="AH28" s="3"/>
      <c r="AI28" s="63"/>
      <c r="AJ28" s="63"/>
      <c r="AK28" s="63"/>
      <c r="AL28" s="63"/>
      <c r="AM28" s="3"/>
      <c r="AN28" s="3"/>
      <c r="AO28" s="88"/>
      <c r="AP28" s="88"/>
      <c r="AQ28" s="88"/>
      <c r="AR28" s="88"/>
      <c r="AS28" s="3"/>
      <c r="AT28" s="3"/>
      <c r="AU28" s="85"/>
      <c r="AV28" s="85"/>
      <c r="AW28" s="85"/>
      <c r="AX28" s="85"/>
      <c r="AY28" s="85"/>
      <c r="AZ28" s="3"/>
      <c r="BA28" s="3"/>
    </row>
    <row r="29" spans="6:53" ht="19.5" customHeight="1">
      <c r="F29" s="63"/>
      <c r="G29" s="63"/>
      <c r="H29" s="63"/>
      <c r="I29" s="63"/>
      <c r="J29" s="63"/>
      <c r="M29" s="63"/>
      <c r="N29" s="63"/>
      <c r="O29" s="63"/>
      <c r="P29" s="63"/>
      <c r="Q29" s="63"/>
      <c r="R29" s="2"/>
      <c r="S29" s="31"/>
      <c r="T29" s="31"/>
      <c r="U29" s="63"/>
      <c r="V29" s="63"/>
      <c r="W29" s="63"/>
      <c r="X29" s="63"/>
      <c r="Y29" s="63"/>
      <c r="Z29" s="63"/>
      <c r="AA29" s="31"/>
      <c r="AB29" s="31"/>
      <c r="AC29" s="33"/>
      <c r="AD29" s="33"/>
      <c r="AE29" s="33"/>
      <c r="AF29" s="33"/>
      <c r="AG29" s="31"/>
      <c r="AH29" s="31"/>
      <c r="AI29" s="63"/>
      <c r="AJ29" s="63"/>
      <c r="AK29" s="63"/>
      <c r="AL29" s="63"/>
      <c r="AM29" s="31"/>
      <c r="AN29" s="31"/>
      <c r="AO29" s="88"/>
      <c r="AP29" s="88"/>
      <c r="AQ29" s="88"/>
      <c r="AR29" s="88"/>
      <c r="AS29" s="31"/>
      <c r="AT29" s="31"/>
      <c r="AU29" s="88"/>
      <c r="AV29" s="88"/>
      <c r="AW29" s="88"/>
      <c r="AX29" s="88"/>
      <c r="AY29" s="88"/>
      <c r="AZ29" s="3"/>
      <c r="BA29" s="3"/>
    </row>
    <row r="30" spans="6:53" ht="19.5" customHeight="1">
      <c r="F30" s="63"/>
      <c r="G30" s="63"/>
      <c r="H30" s="63"/>
      <c r="I30" s="63"/>
      <c r="J30" s="63"/>
      <c r="M30" s="63"/>
      <c r="N30" s="63"/>
      <c r="O30" s="63"/>
      <c r="P30" s="63"/>
      <c r="Q30" s="63"/>
      <c r="R30" s="2"/>
      <c r="S30" s="31"/>
      <c r="T30" s="31"/>
      <c r="U30" s="63"/>
      <c r="V30" s="63"/>
      <c r="W30" s="63"/>
      <c r="X30" s="63"/>
      <c r="Y30" s="63"/>
      <c r="Z30" s="63"/>
      <c r="AA30" s="31"/>
      <c r="AB30" s="31"/>
      <c r="AC30" s="33"/>
      <c r="AD30" s="33"/>
      <c r="AE30" s="33"/>
      <c r="AF30" s="33"/>
      <c r="AG30" s="31"/>
      <c r="AH30" s="31"/>
      <c r="AI30" s="63"/>
      <c r="AJ30" s="63"/>
      <c r="AK30" s="63"/>
      <c r="AL30" s="63"/>
      <c r="AM30" s="31"/>
      <c r="AN30" s="31"/>
      <c r="AO30" s="88"/>
      <c r="AP30" s="88"/>
      <c r="AQ30" s="88"/>
      <c r="AR30" s="88"/>
      <c r="AS30" s="31"/>
      <c r="AT30" s="31"/>
      <c r="AU30" s="88"/>
      <c r="AV30" s="88"/>
      <c r="AW30" s="88"/>
      <c r="AX30" s="88"/>
      <c r="AY30" s="88"/>
      <c r="AZ30" s="3"/>
      <c r="BA30" s="3"/>
    </row>
    <row r="31" spans="1:53" s="2" customFormat="1" ht="18.75">
      <c r="A31" s="1"/>
      <c r="B31" s="1"/>
      <c r="C31" s="1"/>
      <c r="D31" s="1"/>
      <c r="E31" s="1"/>
      <c r="F31" s="516"/>
      <c r="G31" s="516"/>
      <c r="H31" s="516"/>
      <c r="I31" s="516"/>
      <c r="J31" s="516"/>
      <c r="K31" s="1"/>
      <c r="L31" s="1"/>
      <c r="M31" s="532"/>
      <c r="N31" s="532"/>
      <c r="O31" s="532"/>
      <c r="P31" s="532"/>
      <c r="Q31" s="532"/>
      <c r="R31" s="89"/>
      <c r="S31" s="90"/>
      <c r="T31" s="90"/>
      <c r="U31" s="498"/>
      <c r="V31" s="498"/>
      <c r="W31" s="498"/>
      <c r="X31" s="498"/>
      <c r="Y31" s="498"/>
      <c r="Z31" s="498"/>
      <c r="AA31" s="90"/>
      <c r="AB31" s="90"/>
      <c r="AC31" s="498"/>
      <c r="AD31" s="498"/>
      <c r="AE31" s="498"/>
      <c r="AF31" s="498"/>
      <c r="AG31" s="90"/>
      <c r="AH31" s="90"/>
      <c r="AI31" s="498"/>
      <c r="AJ31" s="498"/>
      <c r="AK31" s="498"/>
      <c r="AL31" s="498"/>
      <c r="AM31" s="90"/>
      <c r="AN31" s="90"/>
      <c r="AO31" s="498"/>
      <c r="AP31" s="498"/>
      <c r="AQ31" s="498"/>
      <c r="AR31" s="498"/>
      <c r="AS31" s="90"/>
      <c r="AT31" s="90"/>
      <c r="AU31" s="498"/>
      <c r="AV31" s="498"/>
      <c r="AW31" s="498"/>
      <c r="AX31" s="498"/>
      <c r="AY31" s="498"/>
      <c r="AZ31" s="3"/>
      <c r="BA31" s="3"/>
    </row>
    <row r="34" ht="18.75" customHeight="1"/>
  </sheetData>
  <sheetProtection/>
  <mergeCells count="83">
    <mergeCell ref="J25:L25"/>
    <mergeCell ref="M25:O25"/>
    <mergeCell ref="P25:R25"/>
    <mergeCell ref="S25:T25"/>
    <mergeCell ref="U25:V25"/>
    <mergeCell ref="AX22:BA24"/>
    <mergeCell ref="AP25:AW25"/>
    <mergeCell ref="AM25:AO25"/>
    <mergeCell ref="AX25:BA25"/>
    <mergeCell ref="U26:V26"/>
    <mergeCell ref="M22:O24"/>
    <mergeCell ref="P22:R24"/>
    <mergeCell ref="S22:T24"/>
    <mergeCell ref="U22:V24"/>
    <mergeCell ref="A7:K7"/>
    <mergeCell ref="L8:AJ8"/>
    <mergeCell ref="A26:B26"/>
    <mergeCell ref="C26:F26"/>
    <mergeCell ref="G26:I26"/>
    <mergeCell ref="J26:L26"/>
    <mergeCell ref="M26:O26"/>
    <mergeCell ref="P26:R26"/>
    <mergeCell ref="AF25:AH25"/>
    <mergeCell ref="AI25:AK25"/>
    <mergeCell ref="AA25:AE25"/>
    <mergeCell ref="A25:B25"/>
    <mergeCell ref="S26:T26"/>
    <mergeCell ref="AK3:BA4"/>
    <mergeCell ref="AF24:AH24"/>
    <mergeCell ref="G22:I24"/>
    <mergeCell ref="AI24:AK24"/>
    <mergeCell ref="W22:Y24"/>
    <mergeCell ref="AM22:AO24"/>
    <mergeCell ref="AP22:AW24"/>
    <mergeCell ref="L10:AJ10"/>
    <mergeCell ref="B14:E14"/>
    <mergeCell ref="AF14:AI14"/>
    <mergeCell ref="AJ14:AM14"/>
    <mergeCell ref="N14:R14"/>
    <mergeCell ref="A22:B24"/>
    <mergeCell ref="AA22:AE23"/>
    <mergeCell ref="AF22:AH23"/>
    <mergeCell ref="AA24:AE24"/>
    <mergeCell ref="W14:AA14"/>
    <mergeCell ref="AU31:AY31"/>
    <mergeCell ref="AW14:BA14"/>
    <mergeCell ref="A12:BA12"/>
    <mergeCell ref="A14:A15"/>
    <mergeCell ref="AB14:AE14"/>
    <mergeCell ref="M31:Q31"/>
    <mergeCell ref="U31:Z31"/>
    <mergeCell ref="AC31:AF31"/>
    <mergeCell ref="W25:Y25"/>
    <mergeCell ref="J22:L24"/>
    <mergeCell ref="F31:J31"/>
    <mergeCell ref="AK9:BA9"/>
    <mergeCell ref="AK5:BA7"/>
    <mergeCell ref="J14:M14"/>
    <mergeCell ref="V17:BA17"/>
    <mergeCell ref="AO31:AR31"/>
    <mergeCell ref="AS14:AV14"/>
    <mergeCell ref="AN14:AR14"/>
    <mergeCell ref="S14:V14"/>
    <mergeCell ref="L3:AJ3"/>
    <mergeCell ref="AK2:BA2"/>
    <mergeCell ref="W26:Y26"/>
    <mergeCell ref="AI31:AL31"/>
    <mergeCell ref="AI22:AK23"/>
    <mergeCell ref="L6:AJ6"/>
    <mergeCell ref="L7:AJ7"/>
    <mergeCell ref="AK8:BA8"/>
    <mergeCell ref="A18:AU18"/>
    <mergeCell ref="F14:I14"/>
    <mergeCell ref="L5:AJ5"/>
    <mergeCell ref="N4:AI4"/>
    <mergeCell ref="C25:F25"/>
    <mergeCell ref="G25:I25"/>
    <mergeCell ref="C22:F24"/>
    <mergeCell ref="AK1:BA1"/>
    <mergeCell ref="A3:K3"/>
    <mergeCell ref="A5:K5"/>
    <mergeCell ref="A1:K1"/>
    <mergeCell ref="L2:AJ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8" r:id="rId1"/>
  <rowBreaks count="1" manualBreakCount="1">
    <brk id="2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498" t="s">
        <v>54</v>
      </c>
      <c r="C3" s="498"/>
      <c r="D3" s="498"/>
      <c r="E3" s="498"/>
      <c r="F3" s="498"/>
      <c r="G3" s="498"/>
      <c r="H3" s="498"/>
      <c r="I3" s="498"/>
      <c r="J3" s="498"/>
    </row>
    <row r="4" spans="2:10" s="3" customFormat="1" ht="37.5">
      <c r="B4" s="82" t="s">
        <v>12</v>
      </c>
      <c r="C4" s="82" t="s">
        <v>14</v>
      </c>
      <c r="D4" s="82" t="s">
        <v>36</v>
      </c>
      <c r="E4" s="6" t="s">
        <v>24</v>
      </c>
      <c r="F4" s="82" t="s">
        <v>20</v>
      </c>
      <c r="G4" s="82" t="s">
        <v>15</v>
      </c>
      <c r="H4" s="82" t="s">
        <v>22</v>
      </c>
      <c r="I4" s="6" t="s">
        <v>25</v>
      </c>
      <c r="J4" s="33"/>
    </row>
    <row r="5" spans="2:11" s="3" customFormat="1" ht="18.75">
      <c r="B5" s="4">
        <v>6</v>
      </c>
      <c r="C5" s="32">
        <v>23</v>
      </c>
      <c r="D5" s="32">
        <v>3</v>
      </c>
      <c r="E5" s="32">
        <v>3</v>
      </c>
      <c r="F5" s="32">
        <v>3</v>
      </c>
      <c r="G5" s="32">
        <v>10</v>
      </c>
      <c r="H5" s="83">
        <v>2</v>
      </c>
      <c r="I5" s="32">
        <v>44</v>
      </c>
      <c r="J5" s="84"/>
      <c r="K5" s="76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598" t="s">
        <v>55</v>
      </c>
      <c r="C7" s="599"/>
      <c r="D7" s="599"/>
      <c r="E7" s="599"/>
      <c r="F7" s="599"/>
      <c r="G7" s="599"/>
      <c r="H7" s="600"/>
      <c r="I7" s="77"/>
      <c r="J7" s="8"/>
    </row>
    <row r="8" spans="2:11" s="3" customFormat="1" ht="43.5" customHeight="1">
      <c r="B8" s="594" t="s">
        <v>58</v>
      </c>
      <c r="C8" s="594"/>
      <c r="D8" s="594"/>
      <c r="E8" s="595"/>
      <c r="F8" s="6" t="s">
        <v>26</v>
      </c>
      <c r="G8" s="6" t="s">
        <v>40</v>
      </c>
      <c r="H8" s="33"/>
      <c r="I8" s="78"/>
      <c r="J8" s="33"/>
      <c r="K8" s="31"/>
    </row>
    <row r="9" spans="2:11" s="3" customFormat="1" ht="33.75" customHeight="1">
      <c r="B9" s="596" t="s">
        <v>42</v>
      </c>
      <c r="C9" s="597"/>
      <c r="D9" s="597"/>
      <c r="E9" s="585"/>
      <c r="F9" s="6">
        <v>2</v>
      </c>
      <c r="G9" s="9">
        <v>18</v>
      </c>
      <c r="H9" s="79"/>
      <c r="I9" s="79"/>
      <c r="J9" s="33"/>
      <c r="K9" s="31"/>
    </row>
    <row r="10" spans="2:11" s="3" customFormat="1" ht="18.75">
      <c r="B10" s="66"/>
      <c r="C10" s="66"/>
      <c r="D10" s="66"/>
      <c r="E10" s="67"/>
      <c r="F10" s="68"/>
      <c r="G10" s="65"/>
      <c r="H10" s="65"/>
      <c r="I10" s="65"/>
      <c r="J10" s="33"/>
      <c r="K10" s="31"/>
    </row>
    <row r="11" spans="2:11" s="3" customFormat="1" ht="18.75">
      <c r="B11" s="590" t="s">
        <v>56</v>
      </c>
      <c r="C11" s="591"/>
      <c r="D11" s="591"/>
      <c r="E11" s="591"/>
      <c r="F11" s="591"/>
      <c r="G11" s="591"/>
      <c r="H11" s="65"/>
      <c r="I11" s="65"/>
      <c r="J11" s="33"/>
      <c r="K11" s="31"/>
    </row>
    <row r="12" spans="2:11" s="3" customFormat="1" ht="18.75">
      <c r="B12" s="601" t="s">
        <v>57</v>
      </c>
      <c r="C12" s="602"/>
      <c r="D12" s="602"/>
      <c r="E12" s="603"/>
      <c r="F12" s="4" t="s">
        <v>26</v>
      </c>
      <c r="G12" s="4" t="s">
        <v>40</v>
      </c>
      <c r="H12" s="65"/>
      <c r="I12" s="65"/>
      <c r="J12" s="33"/>
      <c r="K12" s="31"/>
    </row>
    <row r="13" spans="2:11" s="3" customFormat="1" ht="17.25" customHeight="1">
      <c r="B13" s="604" t="s">
        <v>41</v>
      </c>
      <c r="C13" s="605"/>
      <c r="D13" s="605"/>
      <c r="E13" s="606"/>
      <c r="F13" s="9">
        <v>3</v>
      </c>
      <c r="G13" s="9">
        <v>18</v>
      </c>
      <c r="H13" s="36"/>
      <c r="I13" s="36"/>
      <c r="J13" s="33"/>
      <c r="K13" s="31"/>
    </row>
    <row r="14" spans="2:11" s="3" customFormat="1" ht="18.75">
      <c r="B14" s="592" t="s">
        <v>23</v>
      </c>
      <c r="C14" s="593"/>
      <c r="D14" s="593"/>
      <c r="E14" s="593"/>
      <c r="F14" s="6">
        <v>10</v>
      </c>
      <c r="G14" s="9">
        <v>18</v>
      </c>
      <c r="H14" s="31"/>
      <c r="I14" s="31"/>
      <c r="J14" s="31"/>
      <c r="K14" s="31"/>
    </row>
    <row r="15" spans="3:11" s="3" customFormat="1" ht="18.75">
      <c r="C15" s="37"/>
      <c r="D15" s="37"/>
      <c r="E15" s="37"/>
      <c r="F15" s="37"/>
      <c r="G15" s="7"/>
      <c r="H15" s="7"/>
      <c r="I15" s="7"/>
      <c r="J15" s="31"/>
      <c r="K15" s="8"/>
    </row>
    <row r="16" spans="1:11" s="3" customFormat="1" ht="18.75" customHeight="1">
      <c r="A16" s="63"/>
      <c r="B16" s="37"/>
      <c r="C16" s="37"/>
      <c r="D16" s="37"/>
      <c r="E16" s="37"/>
      <c r="F16" s="37"/>
      <c r="G16" s="7"/>
      <c r="H16" s="7"/>
      <c r="I16" s="7"/>
      <c r="J16" s="31"/>
      <c r="K16" s="33"/>
    </row>
    <row r="17" spans="1:11" ht="33" customHeight="1">
      <c r="A17" s="63"/>
      <c r="B17" s="37"/>
      <c r="C17" s="37"/>
      <c r="D17" s="37"/>
      <c r="E17" s="37"/>
      <c r="F17" s="37"/>
      <c r="G17" s="34"/>
      <c r="H17" s="7"/>
      <c r="I17" s="7"/>
      <c r="J17" s="31"/>
      <c r="K17" s="33"/>
    </row>
    <row r="18" spans="1:11" s="3" customFormat="1" ht="37.5" customHeight="1">
      <c r="A18" s="36"/>
      <c r="B18" s="37"/>
      <c r="C18" s="37"/>
      <c r="D18" s="37"/>
      <c r="E18" s="37"/>
      <c r="F18" s="37"/>
      <c r="G18" s="34"/>
      <c r="H18" s="7"/>
      <c r="I18" s="7"/>
      <c r="J18" s="31"/>
      <c r="K18" s="33"/>
    </row>
    <row r="19" spans="1:11" s="3" customFormat="1" ht="18.75">
      <c r="A19" s="31"/>
      <c r="B19" s="37"/>
      <c r="C19" s="37"/>
      <c r="D19" s="37"/>
      <c r="E19" s="37"/>
      <c r="F19" s="37"/>
      <c r="G19" s="34"/>
      <c r="H19" s="7"/>
      <c r="I19" s="7"/>
      <c r="J19" s="31"/>
      <c r="K19" s="31"/>
    </row>
    <row r="20" spans="1:11" s="3" customFormat="1" ht="18.75">
      <c r="A20" s="37"/>
      <c r="B20" s="35"/>
      <c r="C20" s="35"/>
      <c r="D20" s="35"/>
      <c r="E20" s="35"/>
      <c r="F20" s="35"/>
      <c r="G20" s="35"/>
      <c r="H20" s="35"/>
      <c r="I20" s="35"/>
      <c r="J20" s="35"/>
      <c r="K20" s="31"/>
    </row>
    <row r="21" spans="1:11" s="3" customFormat="1" ht="18.75">
      <c r="A21" s="37"/>
      <c r="B21" s="38"/>
      <c r="C21" s="38"/>
      <c r="D21" s="38"/>
      <c r="E21" s="38"/>
      <c r="F21" s="38"/>
      <c r="G21" s="38"/>
      <c r="H21" s="38"/>
      <c r="I21" s="38"/>
      <c r="J21" s="35"/>
      <c r="K21" s="31"/>
    </row>
    <row r="22" spans="1:11" s="3" customFormat="1" ht="18.75">
      <c r="A22" s="37"/>
      <c r="B22" s="5"/>
      <c r="C22" s="5"/>
      <c r="D22" s="5"/>
      <c r="E22" s="5"/>
      <c r="F22" s="5"/>
      <c r="G22" s="5"/>
      <c r="H22" s="5"/>
      <c r="I22" s="5"/>
      <c r="J22" s="5"/>
      <c r="K22" s="31"/>
    </row>
    <row r="23" spans="1:11" s="3" customFormat="1" ht="18.75">
      <c r="A23" s="37"/>
      <c r="B23" s="5"/>
      <c r="C23" s="5"/>
      <c r="D23" s="5"/>
      <c r="E23" s="5"/>
      <c r="F23" s="5"/>
      <c r="G23" s="5"/>
      <c r="H23" s="5"/>
      <c r="I23" s="5"/>
      <c r="J23" s="5"/>
      <c r="K23" s="31"/>
    </row>
    <row r="24" spans="1:11" s="3" customFormat="1" ht="18.75">
      <c r="A24" s="37"/>
      <c r="B24" s="5"/>
      <c r="C24" s="5"/>
      <c r="D24" s="5"/>
      <c r="E24" s="5"/>
      <c r="F24" s="5"/>
      <c r="G24" s="5"/>
      <c r="H24" s="5"/>
      <c r="I24" s="5"/>
      <c r="J24" s="5"/>
      <c r="K24" s="31"/>
    </row>
    <row r="25" spans="1:11" ht="12.75">
      <c r="A25" s="35"/>
      <c r="K25" s="35"/>
    </row>
    <row r="26" spans="1:11" ht="18.75">
      <c r="A26" s="38"/>
      <c r="K26" s="35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5"/>
  <sheetViews>
    <sheetView tabSelected="1" zoomScale="75" zoomScaleNormal="75" zoomScaleSheetLayoutView="75" zoomScalePageLayoutView="0" workbookViewId="0" topLeftCell="A1">
      <selection activeCell="L71" sqref="L71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9" width="7.625" style="11" customWidth="1"/>
    <col min="10" max="10" width="8.875" style="11" customWidth="1"/>
    <col min="11" max="11" width="7.625" style="11" customWidth="1"/>
    <col min="12" max="12" width="8.625" style="59" customWidth="1"/>
    <col min="13" max="13" width="7.625" style="11" customWidth="1"/>
    <col min="14" max="14" width="7.75390625" style="11" bestFit="1" customWidth="1"/>
    <col min="15" max="15" width="7.75390625" style="11" customWidth="1"/>
    <col min="16" max="16" width="7.375" style="11" customWidth="1"/>
    <col min="17" max="17" width="9.25390625" style="1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42" customFormat="1" ht="18.75">
      <c r="A1" s="670" t="s">
        <v>98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AB1" s="109"/>
    </row>
    <row r="2" spans="1:28" s="42" customFormat="1" ht="25.5" customHeight="1">
      <c r="A2" s="676" t="s">
        <v>27</v>
      </c>
      <c r="B2" s="672" t="s">
        <v>81</v>
      </c>
      <c r="C2" s="649" t="s">
        <v>68</v>
      </c>
      <c r="D2" s="650"/>
      <c r="E2" s="650"/>
      <c r="F2" s="651"/>
      <c r="G2" s="655" t="s">
        <v>87</v>
      </c>
      <c r="H2" s="672" t="s">
        <v>74</v>
      </c>
      <c r="I2" s="672"/>
      <c r="J2" s="672"/>
      <c r="K2" s="672"/>
      <c r="L2" s="672"/>
      <c r="M2" s="672"/>
      <c r="N2" s="672" t="s">
        <v>80</v>
      </c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</row>
    <row r="3" spans="1:28" s="42" customFormat="1" ht="24.75" customHeight="1">
      <c r="A3" s="676"/>
      <c r="B3" s="672"/>
      <c r="C3" s="655" t="s">
        <v>70</v>
      </c>
      <c r="D3" s="655" t="s">
        <v>71</v>
      </c>
      <c r="E3" s="649" t="s">
        <v>69</v>
      </c>
      <c r="F3" s="651"/>
      <c r="G3" s="669"/>
      <c r="H3" s="667" t="s">
        <v>75</v>
      </c>
      <c r="I3" s="668" t="s">
        <v>77</v>
      </c>
      <c r="J3" s="668"/>
      <c r="K3" s="668"/>
      <c r="L3" s="668"/>
      <c r="M3" s="667" t="s">
        <v>78</v>
      </c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</row>
    <row r="4" spans="1:28" s="42" customFormat="1" ht="18" customHeight="1">
      <c r="A4" s="676"/>
      <c r="B4" s="672"/>
      <c r="C4" s="656"/>
      <c r="D4" s="656"/>
      <c r="E4" s="655" t="s">
        <v>72</v>
      </c>
      <c r="F4" s="655" t="s">
        <v>73</v>
      </c>
      <c r="G4" s="669"/>
      <c r="H4" s="667"/>
      <c r="I4" s="667" t="s">
        <v>76</v>
      </c>
      <c r="J4" s="649" t="s">
        <v>79</v>
      </c>
      <c r="K4" s="650"/>
      <c r="L4" s="651"/>
      <c r="M4" s="667"/>
      <c r="N4" s="652" t="s">
        <v>88</v>
      </c>
      <c r="O4" s="653"/>
      <c r="P4" s="654"/>
      <c r="Q4" s="119" t="s">
        <v>113</v>
      </c>
      <c r="R4" s="120"/>
      <c r="AB4" s="109"/>
    </row>
    <row r="5" spans="1:28" s="42" customFormat="1" ht="15.75">
      <c r="A5" s="676"/>
      <c r="B5" s="672"/>
      <c r="C5" s="656"/>
      <c r="D5" s="656"/>
      <c r="E5" s="659"/>
      <c r="F5" s="659"/>
      <c r="G5" s="669"/>
      <c r="H5" s="667"/>
      <c r="I5" s="667"/>
      <c r="J5" s="669" t="s">
        <v>37</v>
      </c>
      <c r="K5" s="678" t="s">
        <v>38</v>
      </c>
      <c r="L5" s="658" t="s">
        <v>39</v>
      </c>
      <c r="M5" s="667"/>
      <c r="N5" s="24">
        <v>1</v>
      </c>
      <c r="O5" s="24">
        <v>2</v>
      </c>
      <c r="P5" s="24">
        <v>3</v>
      </c>
      <c r="Q5" s="24">
        <v>4</v>
      </c>
      <c r="AB5" s="109"/>
    </row>
    <row r="6" spans="1:28" s="42" customFormat="1" ht="37.5" customHeight="1">
      <c r="A6" s="676"/>
      <c r="B6" s="672"/>
      <c r="C6" s="656"/>
      <c r="D6" s="656"/>
      <c r="E6" s="659"/>
      <c r="F6" s="659"/>
      <c r="G6" s="669"/>
      <c r="H6" s="667"/>
      <c r="I6" s="667"/>
      <c r="J6" s="659"/>
      <c r="K6" s="659"/>
      <c r="L6" s="659"/>
      <c r="M6" s="667"/>
      <c r="N6" s="649" t="s">
        <v>43</v>
      </c>
      <c r="O6" s="674"/>
      <c r="P6" s="674"/>
      <c r="Q6" s="675"/>
      <c r="AB6" s="109"/>
    </row>
    <row r="7" spans="1:28" s="42" customFormat="1" ht="23.25" customHeight="1" thickBot="1">
      <c r="A7" s="677"/>
      <c r="B7" s="673"/>
      <c r="C7" s="657"/>
      <c r="D7" s="657"/>
      <c r="E7" s="660"/>
      <c r="F7" s="660"/>
      <c r="G7" s="669"/>
      <c r="H7" s="655"/>
      <c r="I7" s="655"/>
      <c r="J7" s="660"/>
      <c r="K7" s="660"/>
      <c r="L7" s="660"/>
      <c r="M7" s="655"/>
      <c r="N7" s="24">
        <v>15</v>
      </c>
      <c r="O7" s="24">
        <v>9</v>
      </c>
      <c r="P7" s="24">
        <v>9</v>
      </c>
      <c r="Q7" s="24">
        <v>15</v>
      </c>
      <c r="AB7" s="109"/>
    </row>
    <row r="8" spans="1:28" s="42" customFormat="1" ht="15.75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55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AB8" s="109"/>
    </row>
    <row r="9" spans="1:28" s="42" customFormat="1" ht="15.75">
      <c r="A9" s="646" t="s">
        <v>101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8"/>
      <c r="AB9" s="109"/>
    </row>
    <row r="10" spans="1:28" s="42" customFormat="1" ht="15.75">
      <c r="A10" s="664" t="s">
        <v>131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6"/>
      <c r="AB10" s="109"/>
    </row>
    <row r="11" spans="1:28" s="42" customFormat="1" ht="31.5">
      <c r="A11" s="209" t="s">
        <v>114</v>
      </c>
      <c r="B11" s="210" t="s">
        <v>115</v>
      </c>
      <c r="C11" s="126"/>
      <c r="D11" s="125"/>
      <c r="E11" s="125"/>
      <c r="F11" s="127"/>
      <c r="G11" s="128">
        <f>G12+G13+G14</f>
        <v>6</v>
      </c>
      <c r="H11" s="129">
        <f>G11*30</f>
        <v>180</v>
      </c>
      <c r="I11" s="130"/>
      <c r="J11" s="130"/>
      <c r="K11" s="130"/>
      <c r="L11" s="130"/>
      <c r="M11" s="168"/>
      <c r="N11" s="169"/>
      <c r="O11" s="132"/>
      <c r="P11" s="133"/>
      <c r="Q11" s="170"/>
      <c r="AB11" s="109"/>
    </row>
    <row r="12" spans="1:28" s="42" customFormat="1" ht="31.5">
      <c r="A12" s="200" t="s">
        <v>116</v>
      </c>
      <c r="B12" s="211" t="s">
        <v>115</v>
      </c>
      <c r="C12" s="126"/>
      <c r="D12" s="125" t="s">
        <v>117</v>
      </c>
      <c r="E12" s="125"/>
      <c r="F12" s="127"/>
      <c r="G12" s="395">
        <v>2</v>
      </c>
      <c r="H12" s="396">
        <f>G12*30</f>
        <v>60</v>
      </c>
      <c r="I12" s="289">
        <v>4</v>
      </c>
      <c r="J12" s="289"/>
      <c r="K12" s="289"/>
      <c r="L12" s="289">
        <v>4</v>
      </c>
      <c r="M12" s="131">
        <f>H12-I12</f>
        <v>56</v>
      </c>
      <c r="N12" s="30" t="s">
        <v>128</v>
      </c>
      <c r="O12" s="141"/>
      <c r="P12" s="142"/>
      <c r="Q12" s="122"/>
      <c r="AB12" s="109"/>
    </row>
    <row r="13" spans="1:28" s="42" customFormat="1" ht="31.5">
      <c r="A13" s="200" t="s">
        <v>118</v>
      </c>
      <c r="B13" s="211" t="s">
        <v>115</v>
      </c>
      <c r="C13" s="134"/>
      <c r="D13" s="135"/>
      <c r="E13" s="135"/>
      <c r="F13" s="136"/>
      <c r="G13" s="395">
        <v>2</v>
      </c>
      <c r="H13" s="396">
        <f>G13*30</f>
        <v>60</v>
      </c>
      <c r="I13" s="397">
        <v>4</v>
      </c>
      <c r="J13" s="398"/>
      <c r="K13" s="398"/>
      <c r="L13" s="398">
        <v>4</v>
      </c>
      <c r="M13" s="131">
        <f>H13-I13</f>
        <v>56</v>
      </c>
      <c r="N13" s="143"/>
      <c r="O13" s="30" t="s">
        <v>128</v>
      </c>
      <c r="P13" s="144"/>
      <c r="Q13" s="122"/>
      <c r="AB13" s="109"/>
    </row>
    <row r="14" spans="1:28" s="42" customFormat="1" ht="32.25" thickBot="1">
      <c r="A14" s="201" t="s">
        <v>119</v>
      </c>
      <c r="B14" s="212" t="s">
        <v>115</v>
      </c>
      <c r="C14" s="137">
        <v>3</v>
      </c>
      <c r="D14" s="138"/>
      <c r="E14" s="138"/>
      <c r="F14" s="139"/>
      <c r="G14" s="399">
        <v>2</v>
      </c>
      <c r="H14" s="400">
        <f>G14*30</f>
        <v>60</v>
      </c>
      <c r="I14" s="401">
        <v>4</v>
      </c>
      <c r="J14" s="402"/>
      <c r="K14" s="402"/>
      <c r="L14" s="402">
        <v>4</v>
      </c>
      <c r="M14" s="140">
        <f>H14-I14</f>
        <v>56</v>
      </c>
      <c r="N14" s="145"/>
      <c r="O14" s="146"/>
      <c r="P14" s="172" t="s">
        <v>128</v>
      </c>
      <c r="Q14" s="167"/>
      <c r="AB14" s="109"/>
    </row>
    <row r="15" spans="1:28" s="42" customFormat="1" ht="16.5" thickBot="1">
      <c r="A15" s="628" t="s">
        <v>50</v>
      </c>
      <c r="B15" s="629"/>
      <c r="C15" s="208"/>
      <c r="D15" s="176"/>
      <c r="E15" s="176"/>
      <c r="F15" s="177"/>
      <c r="G15" s="188">
        <f>G11</f>
        <v>6</v>
      </c>
      <c r="H15" s="403">
        <f>H11</f>
        <v>180</v>
      </c>
      <c r="I15" s="404">
        <f>SUM(I12:I14)</f>
        <v>12</v>
      </c>
      <c r="J15" s="404">
        <f>SUM(J12:J14)</f>
        <v>0</v>
      </c>
      <c r="K15" s="404">
        <f>SUM(K12:K14)</f>
        <v>0</v>
      </c>
      <c r="L15" s="404">
        <f>SUM(L12:L14)</f>
        <v>12</v>
      </c>
      <c r="M15" s="404">
        <f>SUM(M12:M14)</f>
        <v>168</v>
      </c>
      <c r="N15" s="178">
        <v>4</v>
      </c>
      <c r="O15" s="179">
        <v>4</v>
      </c>
      <c r="P15" s="180" t="s">
        <v>193</v>
      </c>
      <c r="Q15" s="181"/>
      <c r="AB15" s="109"/>
    </row>
    <row r="16" spans="1:28" s="42" customFormat="1" ht="15.75">
      <c r="A16" s="621" t="s">
        <v>103</v>
      </c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3"/>
      <c r="AB16" s="109"/>
    </row>
    <row r="17" spans="1:28" s="42" customFormat="1" ht="47.25">
      <c r="A17" s="123" t="s">
        <v>91</v>
      </c>
      <c r="B17" s="221" t="s">
        <v>132</v>
      </c>
      <c r="C17" s="405"/>
      <c r="D17" s="405"/>
      <c r="E17" s="405"/>
      <c r="F17" s="406"/>
      <c r="G17" s="153">
        <f>G18+G19</f>
        <v>3</v>
      </c>
      <c r="H17" s="149">
        <f>G17*30</f>
        <v>90</v>
      </c>
      <c r="I17" s="117"/>
      <c r="J17" s="117"/>
      <c r="K17" s="117"/>
      <c r="L17" s="117"/>
      <c r="M17" s="154"/>
      <c r="N17" s="407"/>
      <c r="O17" s="405"/>
      <c r="P17" s="408"/>
      <c r="Q17" s="394"/>
      <c r="AB17" s="109"/>
    </row>
    <row r="18" spans="1:28" s="42" customFormat="1" ht="15.75">
      <c r="A18" s="123" t="s">
        <v>104</v>
      </c>
      <c r="B18" s="206" t="s">
        <v>133</v>
      </c>
      <c r="C18" s="405"/>
      <c r="D18" s="116">
        <v>2</v>
      </c>
      <c r="E18" s="405"/>
      <c r="F18" s="406"/>
      <c r="G18" s="153">
        <v>1</v>
      </c>
      <c r="H18" s="156">
        <f>G18*30</f>
        <v>30</v>
      </c>
      <c r="I18" s="116">
        <v>4</v>
      </c>
      <c r="J18" s="46" t="s">
        <v>128</v>
      </c>
      <c r="K18" s="116"/>
      <c r="L18" s="116"/>
      <c r="M18" s="155">
        <f>H18-I18</f>
        <v>26</v>
      </c>
      <c r="N18" s="407"/>
      <c r="O18" s="116" t="s">
        <v>128</v>
      </c>
      <c r="P18" s="408"/>
      <c r="Q18" s="394"/>
      <c r="AB18" s="109"/>
    </row>
    <row r="19" spans="1:28" s="42" customFormat="1" ht="31.5">
      <c r="A19" s="123" t="s">
        <v>105</v>
      </c>
      <c r="B19" s="207" t="s">
        <v>134</v>
      </c>
      <c r="C19" s="405"/>
      <c r="D19" s="116">
        <v>2</v>
      </c>
      <c r="E19" s="405"/>
      <c r="F19" s="406"/>
      <c r="G19" s="152">
        <v>2</v>
      </c>
      <c r="H19" s="156">
        <v>60</v>
      </c>
      <c r="I19" s="116">
        <v>4</v>
      </c>
      <c r="J19" s="46" t="s">
        <v>128</v>
      </c>
      <c r="K19" s="116"/>
      <c r="L19" s="116"/>
      <c r="M19" s="155">
        <f>H19-I19</f>
        <v>56</v>
      </c>
      <c r="N19" s="407"/>
      <c r="O19" s="116" t="s">
        <v>128</v>
      </c>
      <c r="P19" s="408"/>
      <c r="Q19" s="394"/>
      <c r="AB19" s="109"/>
    </row>
    <row r="20" spans="1:28" s="42" customFormat="1" ht="31.5">
      <c r="A20" s="123" t="s">
        <v>120</v>
      </c>
      <c r="B20" s="214" t="s">
        <v>102</v>
      </c>
      <c r="C20" s="156"/>
      <c r="D20" s="116"/>
      <c r="E20" s="116"/>
      <c r="F20" s="147"/>
      <c r="G20" s="467">
        <f>G21+G22</f>
        <v>3</v>
      </c>
      <c r="H20" s="149">
        <f>G20*30</f>
        <v>90</v>
      </c>
      <c r="I20" s="117"/>
      <c r="J20" s="117"/>
      <c r="K20" s="117"/>
      <c r="L20" s="117"/>
      <c r="M20" s="154"/>
      <c r="N20" s="159"/>
      <c r="O20" s="116"/>
      <c r="P20" s="160"/>
      <c r="Q20" s="156"/>
      <c r="AB20" s="109"/>
    </row>
    <row r="21" spans="1:28" s="42" customFormat="1" ht="15.75" customHeight="1">
      <c r="A21" s="123" t="s">
        <v>135</v>
      </c>
      <c r="B21" s="215" t="s">
        <v>33</v>
      </c>
      <c r="C21" s="150">
        <v>1</v>
      </c>
      <c r="D21" s="44"/>
      <c r="E21" s="28"/>
      <c r="F21" s="148"/>
      <c r="G21" s="153">
        <v>1.5</v>
      </c>
      <c r="H21" s="150">
        <v>30</v>
      </c>
      <c r="I21" s="44">
        <v>4</v>
      </c>
      <c r="J21" s="44" t="s">
        <v>128</v>
      </c>
      <c r="K21" s="44"/>
      <c r="L21" s="45"/>
      <c r="M21" s="155">
        <f>H21-I21</f>
        <v>26</v>
      </c>
      <c r="N21" s="161" t="s">
        <v>128</v>
      </c>
      <c r="O21" s="29"/>
      <c r="P21" s="162"/>
      <c r="Q21" s="157"/>
      <c r="AB21" s="109"/>
    </row>
    <row r="22" spans="1:28" s="47" customFormat="1" ht="15.75">
      <c r="A22" s="123" t="s">
        <v>136</v>
      </c>
      <c r="B22" s="216" t="s">
        <v>44</v>
      </c>
      <c r="C22" s="151"/>
      <c r="D22" s="28">
        <v>1</v>
      </c>
      <c r="E22" s="28"/>
      <c r="F22" s="148"/>
      <c r="G22" s="153">
        <v>1.5</v>
      </c>
      <c r="H22" s="151">
        <v>30</v>
      </c>
      <c r="I22" s="28"/>
      <c r="J22" s="28"/>
      <c r="K22" s="28"/>
      <c r="L22" s="45"/>
      <c r="M22" s="155">
        <f>H22-I22</f>
        <v>30</v>
      </c>
      <c r="N22" s="163"/>
      <c r="O22" s="30"/>
      <c r="P22" s="164"/>
      <c r="Q22" s="158"/>
      <c r="AB22" s="124"/>
    </row>
    <row r="23" spans="1:28" s="47" customFormat="1" ht="32.25" thickBot="1">
      <c r="A23" s="197" t="s">
        <v>137</v>
      </c>
      <c r="B23" s="226" t="s">
        <v>150</v>
      </c>
      <c r="C23" s="213"/>
      <c r="D23" s="61">
        <v>1</v>
      </c>
      <c r="E23" s="61"/>
      <c r="F23" s="183"/>
      <c r="G23" s="153">
        <v>3</v>
      </c>
      <c r="H23" s="185">
        <f>G23*30</f>
        <v>90</v>
      </c>
      <c r="I23" s="61">
        <v>4</v>
      </c>
      <c r="J23" s="227" t="s">
        <v>128</v>
      </c>
      <c r="K23" s="199"/>
      <c r="L23" s="186"/>
      <c r="M23" s="228">
        <f>H23-I23</f>
        <v>86</v>
      </c>
      <c r="N23" s="161" t="s">
        <v>128</v>
      </c>
      <c r="O23" s="187"/>
      <c r="P23" s="166"/>
      <c r="Q23" s="187"/>
      <c r="AB23" s="124"/>
    </row>
    <row r="24" spans="1:28" s="42" customFormat="1" ht="16.5" thickBot="1">
      <c r="A24" s="628" t="s">
        <v>51</v>
      </c>
      <c r="B24" s="629"/>
      <c r="C24" s="409"/>
      <c r="D24" s="410"/>
      <c r="E24" s="410"/>
      <c r="F24" s="411"/>
      <c r="G24" s="188">
        <f>G17+G20+G23</f>
        <v>9</v>
      </c>
      <c r="H24" s="468">
        <f>H17+H20+H23</f>
        <v>270</v>
      </c>
      <c r="I24" s="229">
        <f>SUM(I17:I23)</f>
        <v>16</v>
      </c>
      <c r="J24" s="189" t="s">
        <v>194</v>
      </c>
      <c r="K24" s="412"/>
      <c r="L24" s="189"/>
      <c r="M24" s="190">
        <f>H24-I24</f>
        <v>254</v>
      </c>
      <c r="N24" s="469" t="s">
        <v>185</v>
      </c>
      <c r="O24" s="470" t="s">
        <v>185</v>
      </c>
      <c r="P24" s="391"/>
      <c r="Q24" s="413"/>
      <c r="AB24" s="109"/>
    </row>
    <row r="25" spans="1:28" s="42" customFormat="1" ht="15.75">
      <c r="A25" s="424"/>
      <c r="B25" s="661" t="s">
        <v>106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3"/>
      <c r="AB25" s="109"/>
    </row>
    <row r="26" spans="1:28" s="42" customFormat="1" ht="15.75">
      <c r="A26" s="635" t="s">
        <v>149</v>
      </c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7"/>
      <c r="AB26" s="109"/>
    </row>
    <row r="27" spans="1:28" s="42" customFormat="1" ht="47.25">
      <c r="A27" s="123" t="s">
        <v>107</v>
      </c>
      <c r="B27" s="425" t="s">
        <v>146</v>
      </c>
      <c r="C27" s="426"/>
      <c r="D27" s="108"/>
      <c r="E27" s="108"/>
      <c r="F27" s="427"/>
      <c r="G27" s="428">
        <f>G29+G28</f>
        <v>12</v>
      </c>
      <c r="H27" s="429">
        <f>H29+H28</f>
        <v>360</v>
      </c>
      <c r="I27" s="430"/>
      <c r="J27" s="308"/>
      <c r="K27" s="108"/>
      <c r="L27" s="303"/>
      <c r="M27" s="431"/>
      <c r="N27" s="426"/>
      <c r="O27" s="108"/>
      <c r="P27" s="432"/>
      <c r="Q27" s="426"/>
      <c r="AB27" s="109"/>
    </row>
    <row r="28" spans="1:28" s="42" customFormat="1" ht="47.25">
      <c r="A28" s="123" t="s">
        <v>122</v>
      </c>
      <c r="B28" s="425" t="s">
        <v>146</v>
      </c>
      <c r="C28" s="433">
        <v>1</v>
      </c>
      <c r="D28" s="51"/>
      <c r="E28" s="28"/>
      <c r="F28" s="148"/>
      <c r="G28" s="434">
        <v>10.5</v>
      </c>
      <c r="H28" s="433">
        <v>315</v>
      </c>
      <c r="I28" s="51">
        <v>16</v>
      </c>
      <c r="J28" s="225" t="s">
        <v>195</v>
      </c>
      <c r="K28" s="108"/>
      <c r="L28" s="435" t="s">
        <v>97</v>
      </c>
      <c r="M28" s="436">
        <f>H28-I28</f>
        <v>299</v>
      </c>
      <c r="N28" s="161" t="s">
        <v>60</v>
      </c>
      <c r="O28" s="437"/>
      <c r="P28" s="438"/>
      <c r="Q28" s="439"/>
      <c r="AB28" s="109"/>
    </row>
    <row r="29" spans="1:28" s="42" customFormat="1" ht="47.25">
      <c r="A29" s="123" t="s">
        <v>123</v>
      </c>
      <c r="B29" s="425" t="s">
        <v>147</v>
      </c>
      <c r="C29" s="433"/>
      <c r="D29" s="51"/>
      <c r="E29" s="28"/>
      <c r="F29" s="148">
        <v>2</v>
      </c>
      <c r="G29" s="440">
        <v>1.5</v>
      </c>
      <c r="H29" s="433">
        <v>45</v>
      </c>
      <c r="I29" s="51">
        <v>4</v>
      </c>
      <c r="J29" s="225"/>
      <c r="K29" s="108"/>
      <c r="L29" s="225" t="s">
        <v>196</v>
      </c>
      <c r="M29" s="436">
        <f>H29-I29</f>
        <v>41</v>
      </c>
      <c r="N29" s="441"/>
      <c r="O29" s="30" t="s">
        <v>128</v>
      </c>
      <c r="P29" s="164"/>
      <c r="Q29" s="439"/>
      <c r="AB29" s="109"/>
    </row>
    <row r="30" spans="1:28" s="42" customFormat="1" ht="15.75">
      <c r="A30" s="123" t="s">
        <v>108</v>
      </c>
      <c r="B30" s="425" t="s">
        <v>148</v>
      </c>
      <c r="C30" s="433">
        <v>3</v>
      </c>
      <c r="D30" s="51"/>
      <c r="E30" s="28"/>
      <c r="F30" s="148"/>
      <c r="G30" s="153">
        <f>H30/30</f>
        <v>5</v>
      </c>
      <c r="H30" s="433">
        <v>150</v>
      </c>
      <c r="I30" s="51">
        <v>12</v>
      </c>
      <c r="J30" s="225">
        <v>8</v>
      </c>
      <c r="K30" s="108"/>
      <c r="L30" s="435" t="s">
        <v>184</v>
      </c>
      <c r="M30" s="436">
        <f>H30-I30</f>
        <v>138</v>
      </c>
      <c r="N30" s="441"/>
      <c r="O30" s="30"/>
      <c r="P30" s="164" t="s">
        <v>130</v>
      </c>
      <c r="Q30" s="439"/>
      <c r="AB30" s="109"/>
    </row>
    <row r="31" spans="1:28" s="42" customFormat="1" ht="34.5" customHeight="1">
      <c r="A31" s="123" t="s">
        <v>109</v>
      </c>
      <c r="B31" s="442" t="s">
        <v>144</v>
      </c>
      <c r="C31" s="443">
        <v>2</v>
      </c>
      <c r="D31" s="444"/>
      <c r="E31" s="61"/>
      <c r="F31" s="445"/>
      <c r="G31" s="153">
        <v>5</v>
      </c>
      <c r="H31" s="443">
        <v>150</v>
      </c>
      <c r="I31" s="444">
        <v>10</v>
      </c>
      <c r="J31" s="225">
        <v>8</v>
      </c>
      <c r="K31" s="199"/>
      <c r="L31" s="227">
        <v>2</v>
      </c>
      <c r="M31" s="446">
        <f>H31-I31</f>
        <v>140</v>
      </c>
      <c r="N31" s="447"/>
      <c r="O31" s="448" t="s">
        <v>197</v>
      </c>
      <c r="P31" s="166"/>
      <c r="Q31" s="449"/>
      <c r="AB31" s="109"/>
    </row>
    <row r="32" spans="1:28" s="42" customFormat="1" ht="48.75" customHeight="1" thickBot="1">
      <c r="A32" s="123" t="s">
        <v>110</v>
      </c>
      <c r="B32" s="425" t="s">
        <v>145</v>
      </c>
      <c r="C32" s="433">
        <v>1</v>
      </c>
      <c r="D32" s="51"/>
      <c r="E32" s="28"/>
      <c r="F32" s="148"/>
      <c r="G32" s="153">
        <v>5</v>
      </c>
      <c r="H32" s="433">
        <v>150</v>
      </c>
      <c r="I32" s="51">
        <v>8</v>
      </c>
      <c r="J32" s="225">
        <v>8</v>
      </c>
      <c r="K32" s="108"/>
      <c r="L32" s="435"/>
      <c r="M32" s="436">
        <f>H32-I32</f>
        <v>142</v>
      </c>
      <c r="N32" s="161" t="s">
        <v>185</v>
      </c>
      <c r="O32" s="437"/>
      <c r="P32" s="438"/>
      <c r="Q32" s="439"/>
      <c r="AB32" s="109"/>
    </row>
    <row r="33" spans="1:28" s="47" customFormat="1" ht="16.5" thickBot="1">
      <c r="A33" s="632" t="s">
        <v>127</v>
      </c>
      <c r="B33" s="633"/>
      <c r="C33" s="409"/>
      <c r="D33" s="410"/>
      <c r="E33" s="410"/>
      <c r="F33" s="411"/>
      <c r="G33" s="188">
        <f>G27+G30+G31+G32</f>
        <v>27</v>
      </c>
      <c r="H33" s="193">
        <f>H27+H30+H31+H32</f>
        <v>810</v>
      </c>
      <c r="I33" s="174">
        <f>SUM(I27:I32)</f>
        <v>50</v>
      </c>
      <c r="J33" s="174">
        <v>32</v>
      </c>
      <c r="K33" s="174"/>
      <c r="L33" s="477" t="s">
        <v>151</v>
      </c>
      <c r="M33" s="195">
        <f>SUM(M27:M32)</f>
        <v>760</v>
      </c>
      <c r="N33" s="198" t="s">
        <v>198</v>
      </c>
      <c r="O33" s="450" t="s">
        <v>199</v>
      </c>
      <c r="P33" s="164" t="s">
        <v>130</v>
      </c>
      <c r="Q33" s="451"/>
      <c r="AB33" s="124"/>
    </row>
    <row r="34" spans="1:28" s="47" customFormat="1" ht="15.75">
      <c r="A34" s="642" t="s">
        <v>121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4"/>
      <c r="AB34" s="124"/>
    </row>
    <row r="35" spans="1:28" s="47" customFormat="1" ht="15.75">
      <c r="A35" s="624" t="s">
        <v>143</v>
      </c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1"/>
      <c r="AB35" s="124"/>
    </row>
    <row r="36" spans="1:28" s="47" customFormat="1" ht="31.5">
      <c r="A36" s="123" t="s">
        <v>124</v>
      </c>
      <c r="B36" s="425" t="s">
        <v>140</v>
      </c>
      <c r="C36" s="433"/>
      <c r="D36" s="51">
        <v>1</v>
      </c>
      <c r="E36" s="28"/>
      <c r="F36" s="148"/>
      <c r="G36" s="165">
        <f>H36/30</f>
        <v>6</v>
      </c>
      <c r="H36" s="433">
        <v>180</v>
      </c>
      <c r="I36" s="51">
        <v>6</v>
      </c>
      <c r="J36" s="225">
        <v>4</v>
      </c>
      <c r="K36" s="108"/>
      <c r="L36" s="435" t="s">
        <v>200</v>
      </c>
      <c r="M36" s="436">
        <f>H36-I36</f>
        <v>174</v>
      </c>
      <c r="N36" s="161" t="s">
        <v>201</v>
      </c>
      <c r="O36" s="437"/>
      <c r="P36" s="438"/>
      <c r="Q36" s="439"/>
      <c r="AB36" s="124"/>
    </row>
    <row r="37" spans="1:28" s="47" customFormat="1" ht="51" customHeight="1">
      <c r="A37" s="123" t="s">
        <v>125</v>
      </c>
      <c r="B37" s="452" t="s">
        <v>141</v>
      </c>
      <c r="C37" s="415"/>
      <c r="D37" s="108">
        <v>2</v>
      </c>
      <c r="E37" s="453"/>
      <c r="F37" s="414"/>
      <c r="G37" s="165">
        <v>6</v>
      </c>
      <c r="H37" s="454">
        <v>180</v>
      </c>
      <c r="I37" s="51">
        <v>6</v>
      </c>
      <c r="J37" s="225">
        <v>4</v>
      </c>
      <c r="K37" s="108"/>
      <c r="L37" s="435" t="s">
        <v>200</v>
      </c>
      <c r="M37" s="455">
        <f>H37-I37</f>
        <v>174</v>
      </c>
      <c r="N37" s="123"/>
      <c r="O37" s="161" t="s">
        <v>201</v>
      </c>
      <c r="P37" s="456"/>
      <c r="Q37" s="171"/>
      <c r="AB37" s="124"/>
    </row>
    <row r="38" spans="1:28" s="47" customFormat="1" ht="32.25" thickBot="1">
      <c r="A38" s="197" t="s">
        <v>126</v>
      </c>
      <c r="B38" s="457" t="s">
        <v>142</v>
      </c>
      <c r="C38" s="458"/>
      <c r="D38" s="199">
        <v>3</v>
      </c>
      <c r="E38" s="459"/>
      <c r="F38" s="460"/>
      <c r="G38" s="165">
        <v>6</v>
      </c>
      <c r="H38" s="461">
        <v>180</v>
      </c>
      <c r="I38" s="51">
        <v>6</v>
      </c>
      <c r="J38" s="225">
        <v>4</v>
      </c>
      <c r="K38" s="108"/>
      <c r="L38" s="435" t="s">
        <v>200</v>
      </c>
      <c r="M38" s="455">
        <f>H38-I38</f>
        <v>174</v>
      </c>
      <c r="N38" s="197"/>
      <c r="O38" s="462"/>
      <c r="P38" s="161" t="s">
        <v>201</v>
      </c>
      <c r="Q38" s="182"/>
      <c r="AB38" s="124"/>
    </row>
    <row r="39" spans="1:28" s="47" customFormat="1" ht="16.5" thickBot="1">
      <c r="A39" s="632" t="s">
        <v>129</v>
      </c>
      <c r="B39" s="633"/>
      <c r="C39" s="409"/>
      <c r="D39" s="410"/>
      <c r="E39" s="410"/>
      <c r="F39" s="411"/>
      <c r="G39" s="188">
        <f>SUM(G36:G38)</f>
        <v>18</v>
      </c>
      <c r="H39" s="193">
        <f>SUM(H36:H38)</f>
        <v>540</v>
      </c>
      <c r="I39" s="174">
        <f>I36+I37+I38</f>
        <v>18</v>
      </c>
      <c r="J39" s="174">
        <v>12</v>
      </c>
      <c r="K39" s="174"/>
      <c r="L39" s="175">
        <v>6</v>
      </c>
      <c r="M39" s="195">
        <f>M36+M37+M38</f>
        <v>522</v>
      </c>
      <c r="N39" s="161" t="s">
        <v>201</v>
      </c>
      <c r="O39" s="161" t="s">
        <v>201</v>
      </c>
      <c r="P39" s="161" t="s">
        <v>201</v>
      </c>
      <c r="Q39" s="451"/>
      <c r="AB39" s="124"/>
    </row>
    <row r="40" spans="1:28" s="42" customFormat="1" ht="15.75">
      <c r="A40" s="635" t="s">
        <v>159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7"/>
      <c r="AB40" s="109"/>
    </row>
    <row r="41" spans="1:20" s="393" customFormat="1" ht="31.5">
      <c r="A41" s="258" t="s">
        <v>160</v>
      </c>
      <c r="B41" s="259" t="s">
        <v>161</v>
      </c>
      <c r="C41" s="264"/>
      <c r="D41" s="265"/>
      <c r="E41" s="265"/>
      <c r="F41" s="266"/>
      <c r="G41" s="267">
        <f>G42+G43+G44</f>
        <v>14</v>
      </c>
      <c r="H41" s="268">
        <f aca="true" t="shared" si="0" ref="H41:H47">G41*30</f>
        <v>420</v>
      </c>
      <c r="I41" s="269"/>
      <c r="J41" s="269"/>
      <c r="K41" s="269"/>
      <c r="L41" s="269"/>
      <c r="M41" s="270"/>
      <c r="N41" s="271"/>
      <c r="O41" s="272"/>
      <c r="P41" s="142"/>
      <c r="Q41" s="273"/>
      <c r="R41" s="274"/>
      <c r="S41" s="275"/>
      <c r="T41" s="275"/>
    </row>
    <row r="42" spans="1:20" s="393" customFormat="1" ht="31.5">
      <c r="A42" s="260" t="s">
        <v>162</v>
      </c>
      <c r="B42" s="261" t="s">
        <v>163</v>
      </c>
      <c r="C42" s="276">
        <v>1</v>
      </c>
      <c r="D42" s="277"/>
      <c r="E42" s="277"/>
      <c r="F42" s="278"/>
      <c r="G42" s="279">
        <v>6</v>
      </c>
      <c r="H42" s="280">
        <f t="shared" si="0"/>
        <v>180</v>
      </c>
      <c r="I42" s="281">
        <v>10</v>
      </c>
      <c r="J42" s="225" t="s">
        <v>195</v>
      </c>
      <c r="K42" s="281"/>
      <c r="L42" s="281" t="s">
        <v>202</v>
      </c>
      <c r="M42" s="282">
        <f aca="true" t="shared" si="1" ref="M42:M47">H42-I42</f>
        <v>170</v>
      </c>
      <c r="N42" s="123" t="s">
        <v>197</v>
      </c>
      <c r="O42" s="281"/>
      <c r="P42" s="144"/>
      <c r="Q42" s="283"/>
      <c r="R42" s="274"/>
      <c r="S42" s="275"/>
      <c r="T42" s="275"/>
    </row>
    <row r="43" spans="1:20" s="393" customFormat="1" ht="31.5">
      <c r="A43" s="260" t="s">
        <v>164</v>
      </c>
      <c r="B43" s="262" t="s">
        <v>165</v>
      </c>
      <c r="C43" s="284">
        <v>2</v>
      </c>
      <c r="D43" s="285"/>
      <c r="E43" s="285"/>
      <c r="F43" s="286"/>
      <c r="G43" s="287">
        <v>4</v>
      </c>
      <c r="H43" s="280">
        <f t="shared" si="0"/>
        <v>120</v>
      </c>
      <c r="I43" s="288">
        <v>10</v>
      </c>
      <c r="J43" s="225">
        <v>8</v>
      </c>
      <c r="K43" s="289" t="s">
        <v>202</v>
      </c>
      <c r="L43" s="474"/>
      <c r="M43" s="282">
        <f t="shared" si="1"/>
        <v>110</v>
      </c>
      <c r="N43" s="290"/>
      <c r="O43" s="369" t="s">
        <v>197</v>
      </c>
      <c r="P43" s="142"/>
      <c r="Q43" s="283"/>
      <c r="R43" s="274"/>
      <c r="S43" s="275"/>
      <c r="T43" s="275"/>
    </row>
    <row r="44" spans="1:20" s="393" customFormat="1" ht="47.25">
      <c r="A44" s="260" t="s">
        <v>166</v>
      </c>
      <c r="B44" s="263" t="s">
        <v>167</v>
      </c>
      <c r="C44" s="145">
        <v>3</v>
      </c>
      <c r="D44" s="291"/>
      <c r="E44" s="292"/>
      <c r="F44" s="278"/>
      <c r="G44" s="293">
        <v>4</v>
      </c>
      <c r="H44" s="294">
        <f t="shared" si="0"/>
        <v>120</v>
      </c>
      <c r="I44" s="288">
        <v>10</v>
      </c>
      <c r="J44" s="225">
        <v>8</v>
      </c>
      <c r="K44" s="473"/>
      <c r="L44" s="475" t="s">
        <v>202</v>
      </c>
      <c r="M44" s="282">
        <f t="shared" si="1"/>
        <v>110</v>
      </c>
      <c r="N44" s="290"/>
      <c r="O44" s="108"/>
      <c r="P44" s="369" t="s">
        <v>197</v>
      </c>
      <c r="Q44" s="283"/>
      <c r="R44" s="274"/>
      <c r="S44" s="275"/>
      <c r="T44" s="275"/>
    </row>
    <row r="45" spans="1:20" s="393" customFormat="1" ht="31.5">
      <c r="A45" s="296" t="s">
        <v>168</v>
      </c>
      <c r="B45" s="297" t="s">
        <v>169</v>
      </c>
      <c r="C45" s="298"/>
      <c r="D45" s="299" t="s">
        <v>170</v>
      </c>
      <c r="E45" s="299"/>
      <c r="F45" s="300"/>
      <c r="G45" s="301">
        <v>3</v>
      </c>
      <c r="H45" s="298">
        <f t="shared" si="0"/>
        <v>90</v>
      </c>
      <c r="I45" s="302">
        <v>6</v>
      </c>
      <c r="J45" s="303">
        <v>4</v>
      </c>
      <c r="K45" s="303"/>
      <c r="L45" s="295" t="s">
        <v>202</v>
      </c>
      <c r="M45" s="304">
        <f t="shared" si="1"/>
        <v>84</v>
      </c>
      <c r="N45" s="298"/>
      <c r="O45" s="303"/>
      <c r="P45" s="392" t="s">
        <v>201</v>
      </c>
      <c r="Q45" s="305"/>
      <c r="R45" s="274"/>
      <c r="S45" s="275"/>
      <c r="T45" s="275"/>
    </row>
    <row r="46" spans="1:20" s="393" customFormat="1" ht="15.75">
      <c r="A46" s="306" t="s">
        <v>171</v>
      </c>
      <c r="B46" s="307" t="s">
        <v>172</v>
      </c>
      <c r="C46" s="308"/>
      <c r="D46" s="303">
        <v>3</v>
      </c>
      <c r="E46" s="303"/>
      <c r="F46" s="309"/>
      <c r="G46" s="153">
        <v>5</v>
      </c>
      <c r="H46" s="310">
        <f t="shared" si="0"/>
        <v>150</v>
      </c>
      <c r="I46" s="302">
        <v>8</v>
      </c>
      <c r="J46" s="299" t="s">
        <v>128</v>
      </c>
      <c r="K46" s="299" t="s">
        <v>184</v>
      </c>
      <c r="L46" s="299"/>
      <c r="M46" s="304">
        <f t="shared" si="1"/>
        <v>142</v>
      </c>
      <c r="N46" s="298"/>
      <c r="O46" s="303"/>
      <c r="P46" s="299" t="s">
        <v>97</v>
      </c>
      <c r="Q46" s="305"/>
      <c r="R46" s="274"/>
      <c r="S46" s="275"/>
      <c r="T46" s="275"/>
    </row>
    <row r="47" spans="1:20" s="393" customFormat="1" ht="32.25" thickBot="1">
      <c r="A47" s="311" t="s">
        <v>173</v>
      </c>
      <c r="B47" s="312" t="s">
        <v>174</v>
      </c>
      <c r="C47" s="313">
        <v>1</v>
      </c>
      <c r="D47" s="314"/>
      <c r="E47" s="314"/>
      <c r="F47" s="315"/>
      <c r="G47" s="316">
        <v>4</v>
      </c>
      <c r="H47" s="317">
        <f t="shared" si="0"/>
        <v>120</v>
      </c>
      <c r="I47" s="318">
        <v>10</v>
      </c>
      <c r="J47" s="370" t="s">
        <v>195</v>
      </c>
      <c r="K47" s="130"/>
      <c r="L47" s="318" t="s">
        <v>202</v>
      </c>
      <c r="M47" s="319">
        <f t="shared" si="1"/>
        <v>110</v>
      </c>
      <c r="N47" s="371" t="s">
        <v>197</v>
      </c>
      <c r="O47" s="320"/>
      <c r="P47" s="321"/>
      <c r="Q47" s="322"/>
      <c r="R47" s="274"/>
      <c r="S47" s="275"/>
      <c r="T47" s="275"/>
    </row>
    <row r="48" spans="1:20" s="393" customFormat="1" ht="16.5" thickBot="1">
      <c r="A48" s="638" t="s">
        <v>175</v>
      </c>
      <c r="B48" s="639"/>
      <c r="C48" s="323"/>
      <c r="D48" s="324"/>
      <c r="E48" s="324"/>
      <c r="F48" s="325"/>
      <c r="G48" s="326">
        <f>G41+G45+G46+G47</f>
        <v>26</v>
      </c>
      <c r="H48" s="471">
        <f>H41+H45+H46+H47</f>
        <v>780</v>
      </c>
      <c r="I48" s="471">
        <f>SUM(I41:I47)</f>
        <v>54</v>
      </c>
      <c r="J48" s="471">
        <v>40</v>
      </c>
      <c r="K48" s="471" t="s">
        <v>203</v>
      </c>
      <c r="L48" s="471" t="s">
        <v>204</v>
      </c>
      <c r="M48" s="472">
        <f>SUM(M42:M47)</f>
        <v>726</v>
      </c>
      <c r="N48" s="372" t="s">
        <v>205</v>
      </c>
      <c r="O48" s="373" t="s">
        <v>197</v>
      </c>
      <c r="P48" s="374" t="s">
        <v>152</v>
      </c>
      <c r="Q48" s="327"/>
      <c r="R48" s="274"/>
      <c r="S48" s="275"/>
      <c r="T48" s="275"/>
    </row>
    <row r="49" spans="1:17" s="338" customFormat="1" ht="17.25" customHeight="1">
      <c r="A49" s="328" t="s">
        <v>160</v>
      </c>
      <c r="B49" s="329" t="s">
        <v>176</v>
      </c>
      <c r="C49" s="330">
        <v>1</v>
      </c>
      <c r="D49" s="331"/>
      <c r="E49" s="332"/>
      <c r="F49" s="333"/>
      <c r="G49" s="334">
        <v>6</v>
      </c>
      <c r="H49" s="335">
        <f aca="true" t="shared" si="2" ref="H49:H54">G49*30</f>
        <v>180</v>
      </c>
      <c r="I49" s="281">
        <v>10</v>
      </c>
      <c r="J49" s="225" t="s">
        <v>195</v>
      </c>
      <c r="K49" s="281"/>
      <c r="L49" s="281" t="s">
        <v>202</v>
      </c>
      <c r="M49" s="336">
        <f aca="true" t="shared" si="3" ref="M49:M54">H49-I49</f>
        <v>170</v>
      </c>
      <c r="N49" s="123" t="s">
        <v>197</v>
      </c>
      <c r="O49" s="380"/>
      <c r="P49" s="381"/>
      <c r="Q49" s="337"/>
    </row>
    <row r="50" spans="1:17" s="338" customFormat="1" ht="36" customHeight="1">
      <c r="A50" s="339" t="s">
        <v>168</v>
      </c>
      <c r="B50" s="340" t="s">
        <v>177</v>
      </c>
      <c r="C50" s="341"/>
      <c r="D50" s="342"/>
      <c r="E50" s="343">
        <v>2</v>
      </c>
      <c r="F50" s="344"/>
      <c r="G50" s="345">
        <v>1</v>
      </c>
      <c r="H50" s="308">
        <f t="shared" si="2"/>
        <v>30</v>
      </c>
      <c r="I50" s="302">
        <v>4</v>
      </c>
      <c r="J50" s="376"/>
      <c r="K50" s="377"/>
      <c r="L50" s="375" t="s">
        <v>128</v>
      </c>
      <c r="M50" s="347">
        <f t="shared" si="3"/>
        <v>26</v>
      </c>
      <c r="N50" s="339"/>
      <c r="O50" s="299" t="s">
        <v>128</v>
      </c>
      <c r="P50" s="382"/>
      <c r="Q50" s="305"/>
    </row>
    <row r="51" spans="1:17" s="338" customFormat="1" ht="18" customHeight="1">
      <c r="A51" s="339" t="s">
        <v>171</v>
      </c>
      <c r="B51" s="348" t="s">
        <v>178</v>
      </c>
      <c r="C51" s="298">
        <v>2</v>
      </c>
      <c r="D51" s="303"/>
      <c r="E51" s="303"/>
      <c r="F51" s="349"/>
      <c r="G51" s="153">
        <v>3</v>
      </c>
      <c r="H51" s="308">
        <f t="shared" si="2"/>
        <v>90</v>
      </c>
      <c r="I51" s="302">
        <v>10</v>
      </c>
      <c r="J51" s="299" t="s">
        <v>206</v>
      </c>
      <c r="K51" s="299"/>
      <c r="L51" s="299" t="s">
        <v>202</v>
      </c>
      <c r="M51" s="304">
        <f t="shared" si="3"/>
        <v>80</v>
      </c>
      <c r="N51" s="339"/>
      <c r="O51" s="299" t="s">
        <v>197</v>
      </c>
      <c r="P51" s="382"/>
      <c r="Q51" s="305"/>
    </row>
    <row r="52" spans="1:17" s="338" customFormat="1" ht="49.5" customHeight="1">
      <c r="A52" s="339" t="s">
        <v>173</v>
      </c>
      <c r="B52" s="350" t="s">
        <v>179</v>
      </c>
      <c r="C52" s="341"/>
      <c r="D52" s="342">
        <v>3</v>
      </c>
      <c r="E52" s="343"/>
      <c r="F52" s="351"/>
      <c r="G52" s="128">
        <v>3</v>
      </c>
      <c r="H52" s="308">
        <f t="shared" si="2"/>
        <v>90</v>
      </c>
      <c r="I52" s="352">
        <v>4</v>
      </c>
      <c r="J52" s="378" t="s">
        <v>128</v>
      </c>
      <c r="K52" s="378"/>
      <c r="L52" s="378"/>
      <c r="M52" s="353">
        <f t="shared" si="3"/>
        <v>86</v>
      </c>
      <c r="N52" s="339"/>
      <c r="O52" s="299"/>
      <c r="P52" s="382" t="s">
        <v>128</v>
      </c>
      <c r="Q52" s="305"/>
    </row>
    <row r="53" spans="1:17" s="338" customFormat="1" ht="51" customHeight="1">
      <c r="A53" s="339" t="s">
        <v>180</v>
      </c>
      <c r="B53" s="354" t="s">
        <v>181</v>
      </c>
      <c r="C53" s="355"/>
      <c r="D53" s="346">
        <v>1</v>
      </c>
      <c r="E53" s="356"/>
      <c r="F53" s="357"/>
      <c r="G53" s="358">
        <v>3</v>
      </c>
      <c r="H53" s="359">
        <f t="shared" si="2"/>
        <v>90</v>
      </c>
      <c r="I53" s="360">
        <v>4</v>
      </c>
      <c r="J53" s="377" t="s">
        <v>128</v>
      </c>
      <c r="K53" s="377"/>
      <c r="L53" s="377"/>
      <c r="M53" s="347">
        <f t="shared" si="3"/>
        <v>86</v>
      </c>
      <c r="N53" s="382" t="s">
        <v>128</v>
      </c>
      <c r="O53" s="299"/>
      <c r="P53" s="382"/>
      <c r="Q53" s="305"/>
    </row>
    <row r="54" spans="1:17" s="338" customFormat="1" ht="58.5" customHeight="1" thickBot="1">
      <c r="A54" s="339" t="s">
        <v>182</v>
      </c>
      <c r="B54" s="361" t="s">
        <v>183</v>
      </c>
      <c r="C54" s="362"/>
      <c r="D54" s="363">
        <v>3</v>
      </c>
      <c r="E54" s="364"/>
      <c r="F54" s="365"/>
      <c r="G54" s="366">
        <v>3</v>
      </c>
      <c r="H54" s="367">
        <f t="shared" si="2"/>
        <v>90</v>
      </c>
      <c r="I54" s="368">
        <v>4</v>
      </c>
      <c r="J54" s="379" t="s">
        <v>128</v>
      </c>
      <c r="K54" s="379"/>
      <c r="L54" s="379"/>
      <c r="M54" s="347">
        <f t="shared" si="3"/>
        <v>86</v>
      </c>
      <c r="N54" s="339"/>
      <c r="O54" s="299"/>
      <c r="P54" s="382" t="s">
        <v>128</v>
      </c>
      <c r="Q54" s="305"/>
    </row>
    <row r="55" spans="1:20" s="393" customFormat="1" ht="17.25" customHeight="1" thickBot="1">
      <c r="A55" s="640" t="s">
        <v>186</v>
      </c>
      <c r="B55" s="641"/>
      <c r="C55" s="383"/>
      <c r="D55" s="175"/>
      <c r="E55" s="175"/>
      <c r="F55" s="384"/>
      <c r="G55" s="188">
        <f>G49+G50+G51+G52+G53+G54</f>
        <v>19</v>
      </c>
      <c r="H55" s="188">
        <f>H49+H50+H51+H52+H53+H54</f>
        <v>570</v>
      </c>
      <c r="I55" s="188">
        <f>I49+I50+I51+I52+I53+I54</f>
        <v>36</v>
      </c>
      <c r="J55" s="188" t="s">
        <v>207</v>
      </c>
      <c r="K55" s="188">
        <f>K49+K50+K51+K52+K53+K54</f>
        <v>0</v>
      </c>
      <c r="L55" s="388" t="s">
        <v>97</v>
      </c>
      <c r="M55" s="476">
        <f>M49+M50+M51+M52+M53+M54</f>
        <v>534</v>
      </c>
      <c r="N55" s="387" t="s">
        <v>199</v>
      </c>
      <c r="O55" s="387" t="s">
        <v>199</v>
      </c>
      <c r="P55" s="388" t="s">
        <v>185</v>
      </c>
      <c r="Q55" s="385"/>
      <c r="R55" s="257"/>
      <c r="S55" s="338"/>
      <c r="T55" s="338"/>
    </row>
    <row r="56" spans="1:28" s="47" customFormat="1" ht="15.75">
      <c r="A56" s="624" t="s">
        <v>154</v>
      </c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6"/>
      <c r="AB56" s="124"/>
    </row>
    <row r="57" spans="1:28" s="47" customFormat="1" ht="15.75">
      <c r="A57" s="123" t="s">
        <v>92</v>
      </c>
      <c r="B57" s="217" t="s">
        <v>41</v>
      </c>
      <c r="C57" s="120"/>
      <c r="D57" s="23">
        <v>4</v>
      </c>
      <c r="E57" s="43"/>
      <c r="F57" s="218"/>
      <c r="G57" s="153">
        <f>H57/30</f>
        <v>6</v>
      </c>
      <c r="H57" s="120">
        <v>180</v>
      </c>
      <c r="I57" s="23"/>
      <c r="J57" s="43"/>
      <c r="K57" s="43"/>
      <c r="L57" s="62"/>
      <c r="M57" s="118"/>
      <c r="N57" s="220"/>
      <c r="O57" s="43"/>
      <c r="P57" s="217"/>
      <c r="Q57" s="219"/>
      <c r="AB57" s="124"/>
    </row>
    <row r="58" spans="1:28" s="47" customFormat="1" ht="15.75">
      <c r="A58" s="123" t="s">
        <v>93</v>
      </c>
      <c r="B58" s="217" t="s">
        <v>23</v>
      </c>
      <c r="C58" s="120"/>
      <c r="D58" s="23">
        <v>4</v>
      </c>
      <c r="E58" s="43"/>
      <c r="F58" s="218"/>
      <c r="G58" s="153">
        <f>H58/30</f>
        <v>21</v>
      </c>
      <c r="H58" s="120">
        <v>630</v>
      </c>
      <c r="I58" s="23"/>
      <c r="J58" s="43"/>
      <c r="K58" s="43"/>
      <c r="L58" s="62"/>
      <c r="M58" s="118"/>
      <c r="N58" s="220"/>
      <c r="O58" s="43"/>
      <c r="P58" s="217"/>
      <c r="Q58" s="219"/>
      <c r="AB58" s="124"/>
    </row>
    <row r="59" spans="1:28" s="47" customFormat="1" ht="15.75">
      <c r="A59" s="627" t="s">
        <v>32</v>
      </c>
      <c r="B59" s="634"/>
      <c r="C59" s="416"/>
      <c r="D59" s="417"/>
      <c r="E59" s="417"/>
      <c r="F59" s="418"/>
      <c r="G59" s="165">
        <f>H59/30</f>
        <v>27</v>
      </c>
      <c r="H59" s="192">
        <f>SUM(H57:H58)</f>
        <v>810</v>
      </c>
      <c r="I59" s="49"/>
      <c r="J59" s="49"/>
      <c r="K59" s="49"/>
      <c r="L59" s="54"/>
      <c r="M59" s="194"/>
      <c r="N59" s="123"/>
      <c r="O59" s="25"/>
      <c r="P59" s="196"/>
      <c r="Q59" s="171"/>
      <c r="AB59" s="124"/>
    </row>
    <row r="60" spans="1:28" s="47" customFormat="1" ht="15.75">
      <c r="A60" s="627" t="s">
        <v>155</v>
      </c>
      <c r="B60" s="625"/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6"/>
      <c r="AB60" s="124"/>
    </row>
    <row r="61" spans="1:28" s="47" customFormat="1" ht="16.5" thickBot="1">
      <c r="A61" s="197" t="s">
        <v>94</v>
      </c>
      <c r="B61" s="230" t="s">
        <v>49</v>
      </c>
      <c r="C61" s="231">
        <v>4</v>
      </c>
      <c r="D61" s="232"/>
      <c r="E61" s="222"/>
      <c r="F61" s="223"/>
      <c r="G61" s="184">
        <f>H61/30</f>
        <v>3</v>
      </c>
      <c r="H61" s="233">
        <v>90</v>
      </c>
      <c r="I61" s="234"/>
      <c r="J61" s="234"/>
      <c r="K61" s="234"/>
      <c r="L61" s="235"/>
      <c r="M61" s="236"/>
      <c r="N61" s="197"/>
      <c r="O61" s="173"/>
      <c r="P61" s="237"/>
      <c r="Q61" s="182"/>
      <c r="AB61" s="124"/>
    </row>
    <row r="62" spans="1:28" s="47" customFormat="1" ht="16.5" thickBot="1">
      <c r="A62" s="632" t="s">
        <v>32</v>
      </c>
      <c r="B62" s="645"/>
      <c r="C62" s="419"/>
      <c r="D62" s="420"/>
      <c r="E62" s="420"/>
      <c r="F62" s="421"/>
      <c r="G62" s="188">
        <f>H62/30</f>
        <v>3</v>
      </c>
      <c r="H62" s="193">
        <v>90</v>
      </c>
      <c r="I62" s="174"/>
      <c r="J62" s="174"/>
      <c r="K62" s="174"/>
      <c r="L62" s="175"/>
      <c r="M62" s="195"/>
      <c r="N62" s="198"/>
      <c r="O62" s="179"/>
      <c r="P62" s="238"/>
      <c r="Q62" s="239"/>
      <c r="AB62" s="124"/>
    </row>
    <row r="63" spans="1:28" s="47" customFormat="1" ht="16.5" thickBot="1">
      <c r="A63" s="240"/>
      <c r="B63" s="241"/>
      <c r="C63" s="242"/>
      <c r="D63" s="242"/>
      <c r="E63" s="243"/>
      <c r="F63" s="243"/>
      <c r="G63" s="242"/>
      <c r="H63" s="242"/>
      <c r="I63" s="242"/>
      <c r="J63" s="244"/>
      <c r="K63" s="245"/>
      <c r="L63" s="244"/>
      <c r="M63" s="246"/>
      <c r="N63" s="247"/>
      <c r="O63" s="248"/>
      <c r="P63" s="248"/>
      <c r="Q63" s="248"/>
      <c r="AB63" s="124"/>
    </row>
    <row r="64" spans="1:28" s="47" customFormat="1" ht="16.5" thickBot="1">
      <c r="A64" s="607" t="s">
        <v>153</v>
      </c>
      <c r="B64" s="608"/>
      <c r="C64" s="608"/>
      <c r="D64" s="608"/>
      <c r="E64" s="609"/>
      <c r="F64" s="422"/>
      <c r="G64" s="250">
        <f>G62+G59+G39+G33+G24+G15</f>
        <v>90</v>
      </c>
      <c r="H64" s="251">
        <f>H62+H59+H39+H33+H24+H15</f>
        <v>2700</v>
      </c>
      <c r="I64" s="251">
        <f>I39+I33+I24+I15</f>
        <v>96</v>
      </c>
      <c r="J64" s="251">
        <v>60</v>
      </c>
      <c r="K64" s="179"/>
      <c r="L64" s="373" t="s">
        <v>213</v>
      </c>
      <c r="M64" s="251">
        <f>M39+M33+M24+M15</f>
        <v>1704</v>
      </c>
      <c r="N64" s="253"/>
      <c r="O64" s="254"/>
      <c r="P64" s="254"/>
      <c r="Q64" s="255"/>
      <c r="AB64" s="124"/>
    </row>
    <row r="65" spans="1:28" s="47" customFormat="1" ht="15.75">
      <c r="A65" s="610" t="s">
        <v>28</v>
      </c>
      <c r="B65" s="611"/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389" t="s">
        <v>208</v>
      </c>
      <c r="O65" s="249" t="s">
        <v>211</v>
      </c>
      <c r="P65" s="249" t="s">
        <v>210</v>
      </c>
      <c r="Q65" s="249"/>
      <c r="R65" s="17"/>
      <c r="S65" s="60"/>
      <c r="T65" s="26"/>
      <c r="U65" s="27"/>
      <c r="V65" s="42"/>
      <c r="W65" s="42"/>
      <c r="X65" s="42"/>
      <c r="Y65" s="42"/>
      <c r="Z65" s="42"/>
      <c r="AA65" s="42"/>
      <c r="AB65" s="202"/>
    </row>
    <row r="66" spans="1:28" s="47" customFormat="1" ht="15.75">
      <c r="A66" s="612" t="s">
        <v>29</v>
      </c>
      <c r="B66" s="613"/>
      <c r="C66" s="613"/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4">
        <v>3</v>
      </c>
      <c r="O66" s="51">
        <v>1</v>
      </c>
      <c r="P66" s="51">
        <v>2</v>
      </c>
      <c r="Q66" s="51"/>
      <c r="R66" s="17"/>
      <c r="S66" s="42"/>
      <c r="T66" s="26"/>
      <c r="U66" s="27"/>
      <c r="V66" s="42"/>
      <c r="W66" s="42"/>
      <c r="X66" s="42"/>
      <c r="Y66" s="42"/>
      <c r="Z66" s="42"/>
      <c r="AA66" s="42"/>
      <c r="AB66" s="202"/>
    </row>
    <row r="67" spans="1:28" s="47" customFormat="1" ht="15.75">
      <c r="A67" s="612" t="s">
        <v>30</v>
      </c>
      <c r="B67" s="613"/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  <c r="N67" s="256">
        <v>4</v>
      </c>
      <c r="O67" s="51">
        <v>3</v>
      </c>
      <c r="P67" s="51">
        <v>1</v>
      </c>
      <c r="Q67" s="51"/>
      <c r="R67" s="17"/>
      <c r="S67" s="17"/>
      <c r="T67" s="27"/>
      <c r="U67" s="27"/>
      <c r="V67" s="42"/>
      <c r="W67" s="42"/>
      <c r="X67" s="42"/>
      <c r="Y67" s="42"/>
      <c r="Z67" s="42"/>
      <c r="AA67" s="42"/>
      <c r="AB67" s="202"/>
    </row>
    <row r="68" spans="1:28" s="47" customFormat="1" ht="15.75">
      <c r="A68" s="612" t="s">
        <v>31</v>
      </c>
      <c r="B68" s="613"/>
      <c r="C68" s="613"/>
      <c r="D68" s="613"/>
      <c r="E68" s="613"/>
      <c r="F68" s="613"/>
      <c r="G68" s="613"/>
      <c r="H68" s="613"/>
      <c r="I68" s="613"/>
      <c r="J68" s="613"/>
      <c r="K68" s="613"/>
      <c r="L68" s="613"/>
      <c r="M68" s="613"/>
      <c r="N68" s="64"/>
      <c r="O68" s="23">
        <v>1</v>
      </c>
      <c r="P68" s="23"/>
      <c r="Q68" s="23"/>
      <c r="R68" s="17"/>
      <c r="S68" s="17"/>
      <c r="T68" s="27"/>
      <c r="U68" s="12"/>
      <c r="V68" s="11"/>
      <c r="W68" s="42"/>
      <c r="X68" s="42"/>
      <c r="Y68" s="42"/>
      <c r="Z68" s="42"/>
      <c r="AA68" s="42"/>
      <c r="AB68" s="202"/>
    </row>
    <row r="69" spans="1:28" s="47" customFormat="1" ht="15.75">
      <c r="A69" s="20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618">
        <f>G15+G24+G33+G39</f>
        <v>60</v>
      </c>
      <c r="O69" s="619"/>
      <c r="P69" s="620"/>
      <c r="Q69" s="120">
        <f>G61+G58+G57</f>
        <v>30</v>
      </c>
      <c r="R69" s="17"/>
      <c r="S69" s="17"/>
      <c r="T69" s="27"/>
      <c r="U69" s="12"/>
      <c r="V69" s="11"/>
      <c r="W69" s="42"/>
      <c r="X69" s="42"/>
      <c r="Y69" s="42"/>
      <c r="Z69" s="42"/>
      <c r="AA69" s="42"/>
      <c r="AB69" s="202"/>
    </row>
    <row r="70" spans="1:28" s="47" customFormat="1" ht="16.5" thickBot="1">
      <c r="A70" s="204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293"/>
      <c r="O70" s="423"/>
      <c r="P70" s="423"/>
      <c r="Q70" s="26"/>
      <c r="R70" s="17"/>
      <c r="S70" s="17"/>
      <c r="T70" s="27"/>
      <c r="U70" s="12"/>
      <c r="V70" s="11"/>
      <c r="W70" s="42"/>
      <c r="X70" s="42"/>
      <c r="Y70" s="42"/>
      <c r="Z70" s="42"/>
      <c r="AA70" s="42"/>
      <c r="AB70" s="202"/>
    </row>
    <row r="71" spans="1:28" s="47" customFormat="1" ht="16.5" thickBot="1">
      <c r="A71" s="607" t="s">
        <v>189</v>
      </c>
      <c r="B71" s="608"/>
      <c r="C71" s="608"/>
      <c r="D71" s="608"/>
      <c r="E71" s="609"/>
      <c r="F71" s="422"/>
      <c r="G71" s="250">
        <f>G15+G24+G48+G55+G59+G62</f>
        <v>90</v>
      </c>
      <c r="H71" s="250">
        <f>H15+H24+H48+H55+H59+H62</f>
        <v>2700</v>
      </c>
      <c r="I71" s="251">
        <f>I15+I24+I48+I55</f>
        <v>118</v>
      </c>
      <c r="J71" s="251">
        <v>84</v>
      </c>
      <c r="K71" s="390" t="str">
        <f>K48</f>
        <v>0/6</v>
      </c>
      <c r="L71" s="373" t="s">
        <v>214</v>
      </c>
      <c r="M71" s="252">
        <f>M15+M24+M48+M55</f>
        <v>1682</v>
      </c>
      <c r="N71" s="253"/>
      <c r="O71" s="254"/>
      <c r="P71" s="254"/>
      <c r="Q71" s="255"/>
      <c r="AB71" s="124"/>
    </row>
    <row r="72" spans="1:28" s="47" customFormat="1" ht="15.75">
      <c r="A72" s="610" t="s">
        <v>28</v>
      </c>
      <c r="B72" s="611"/>
      <c r="C72" s="611"/>
      <c r="D72" s="611"/>
      <c r="E72" s="611"/>
      <c r="F72" s="611"/>
      <c r="G72" s="611"/>
      <c r="H72" s="611"/>
      <c r="I72" s="611"/>
      <c r="J72" s="611"/>
      <c r="K72" s="611"/>
      <c r="L72" s="611"/>
      <c r="M72" s="611"/>
      <c r="N72" s="389" t="s">
        <v>212</v>
      </c>
      <c r="O72" s="249" t="s">
        <v>209</v>
      </c>
      <c r="P72" s="249" t="s">
        <v>213</v>
      </c>
      <c r="Q72" s="249"/>
      <c r="R72" s="17"/>
      <c r="S72" s="60"/>
      <c r="T72" s="26"/>
      <c r="U72" s="27"/>
      <c r="V72" s="42"/>
      <c r="W72" s="42"/>
      <c r="X72" s="42"/>
      <c r="Y72" s="42"/>
      <c r="Z72" s="42"/>
      <c r="AA72" s="42"/>
      <c r="AB72" s="202"/>
    </row>
    <row r="73" spans="1:28" s="47" customFormat="1" ht="15.75">
      <c r="A73" s="612" t="s">
        <v>29</v>
      </c>
      <c r="B73" s="613"/>
      <c r="C73" s="613"/>
      <c r="D73" s="613"/>
      <c r="E73" s="613"/>
      <c r="F73" s="613"/>
      <c r="G73" s="613"/>
      <c r="H73" s="613"/>
      <c r="I73" s="613"/>
      <c r="J73" s="613"/>
      <c r="K73" s="613"/>
      <c r="L73" s="613"/>
      <c r="M73" s="613"/>
      <c r="N73" s="64">
        <v>4</v>
      </c>
      <c r="O73" s="51">
        <v>2</v>
      </c>
      <c r="P73" s="51">
        <v>2</v>
      </c>
      <c r="Q73" s="51"/>
      <c r="R73" s="17"/>
      <c r="S73" s="42"/>
      <c r="T73" s="26"/>
      <c r="U73" s="27"/>
      <c r="V73" s="42"/>
      <c r="W73" s="42"/>
      <c r="X73" s="42"/>
      <c r="Y73" s="42"/>
      <c r="Z73" s="42"/>
      <c r="AA73" s="42"/>
      <c r="AB73" s="202"/>
    </row>
    <row r="74" spans="1:28" s="47" customFormat="1" ht="15.75">
      <c r="A74" s="612" t="s">
        <v>30</v>
      </c>
      <c r="B74" s="613"/>
      <c r="C74" s="613"/>
      <c r="D74" s="613"/>
      <c r="E74" s="613"/>
      <c r="F74" s="613"/>
      <c r="G74" s="613"/>
      <c r="H74" s="613"/>
      <c r="I74" s="613"/>
      <c r="J74" s="613"/>
      <c r="K74" s="613"/>
      <c r="L74" s="613"/>
      <c r="M74" s="613"/>
      <c r="N74" s="256">
        <v>4</v>
      </c>
      <c r="O74" s="51">
        <v>2</v>
      </c>
      <c r="P74" s="51">
        <v>4</v>
      </c>
      <c r="Q74" s="51"/>
      <c r="R74" s="17"/>
      <c r="S74" s="17"/>
      <c r="T74" s="27"/>
      <c r="U74" s="27"/>
      <c r="V74" s="42"/>
      <c r="W74" s="42"/>
      <c r="X74" s="42"/>
      <c r="Y74" s="42"/>
      <c r="Z74" s="42"/>
      <c r="AA74" s="42"/>
      <c r="AB74" s="202"/>
    </row>
    <row r="75" spans="1:28" s="47" customFormat="1" ht="15.75">
      <c r="A75" s="612" t="s">
        <v>31</v>
      </c>
      <c r="B75" s="613"/>
      <c r="C75" s="613"/>
      <c r="D75" s="613"/>
      <c r="E75" s="613"/>
      <c r="F75" s="613"/>
      <c r="G75" s="613"/>
      <c r="H75" s="613"/>
      <c r="I75" s="613"/>
      <c r="J75" s="613"/>
      <c r="K75" s="613"/>
      <c r="L75" s="613"/>
      <c r="M75" s="613"/>
      <c r="N75" s="64"/>
      <c r="O75" s="23">
        <v>1</v>
      </c>
      <c r="P75" s="23"/>
      <c r="Q75" s="23"/>
      <c r="R75" s="17"/>
      <c r="S75" s="17"/>
      <c r="T75" s="27"/>
      <c r="U75" s="12"/>
      <c r="V75" s="11"/>
      <c r="W75" s="42"/>
      <c r="X75" s="42"/>
      <c r="Y75" s="42"/>
      <c r="Z75" s="42"/>
      <c r="AA75" s="42"/>
      <c r="AB75" s="202"/>
    </row>
    <row r="76" spans="1:28" s="47" customFormat="1" ht="15.75">
      <c r="A76" s="20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618">
        <f>G15+G24+G48+G55</f>
        <v>60</v>
      </c>
      <c r="O76" s="619"/>
      <c r="P76" s="620"/>
      <c r="Q76" s="120">
        <f>G59+G62</f>
        <v>30</v>
      </c>
      <c r="R76" s="17"/>
      <c r="S76" s="17"/>
      <c r="T76" s="27"/>
      <c r="U76" s="12"/>
      <c r="V76" s="11"/>
      <c r="W76" s="42"/>
      <c r="X76" s="42"/>
      <c r="Y76" s="42"/>
      <c r="Z76" s="42"/>
      <c r="AA76" s="42"/>
      <c r="AB76" s="202"/>
    </row>
    <row r="77" spans="1:28" s="47" customFormat="1" ht="15.75">
      <c r="A77" s="20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26"/>
      <c r="O77" s="26"/>
      <c r="P77" s="26"/>
      <c r="Q77" s="26"/>
      <c r="R77" s="17"/>
      <c r="S77" s="17"/>
      <c r="T77" s="27"/>
      <c r="U77" s="12"/>
      <c r="V77" s="11"/>
      <c r="W77" s="42"/>
      <c r="X77" s="42"/>
      <c r="Y77" s="42"/>
      <c r="Z77" s="42"/>
      <c r="AA77" s="42"/>
      <c r="AB77" s="202"/>
    </row>
    <row r="78" spans="1:28" s="47" customFormat="1" ht="15.75">
      <c r="A78" s="205"/>
      <c r="B78" s="111" t="s">
        <v>156</v>
      </c>
      <c r="C78" s="110"/>
      <c r="D78" s="110"/>
      <c r="E78" s="110"/>
      <c r="F78" s="110"/>
      <c r="G78" s="110"/>
      <c r="H78" s="614" t="s">
        <v>157</v>
      </c>
      <c r="I78" s="614"/>
      <c r="J78" s="614"/>
      <c r="K78" s="614"/>
      <c r="L78" s="614"/>
      <c r="M78" s="614"/>
      <c r="N78" s="112"/>
      <c r="O78" s="26"/>
      <c r="P78" s="26"/>
      <c r="Q78" s="26"/>
      <c r="R78" s="17"/>
      <c r="S78" s="17"/>
      <c r="T78" s="27"/>
      <c r="U78" s="12"/>
      <c r="V78" s="11"/>
      <c r="W78" s="42"/>
      <c r="X78" s="42"/>
      <c r="Y78" s="42"/>
      <c r="Z78" s="42"/>
      <c r="AA78" s="42"/>
      <c r="AB78" s="202"/>
    </row>
    <row r="79" spans="1:28" s="47" customFormat="1" ht="15.75">
      <c r="A79" s="110"/>
      <c r="B79" s="111"/>
      <c r="C79" s="110"/>
      <c r="D79" s="110"/>
      <c r="E79" s="110"/>
      <c r="F79" s="110"/>
      <c r="G79" s="110"/>
      <c r="H79" s="224"/>
      <c r="I79" s="224"/>
      <c r="J79" s="224"/>
      <c r="K79" s="224"/>
      <c r="L79" s="224"/>
      <c r="M79" s="224"/>
      <c r="N79" s="112"/>
      <c r="O79" s="26"/>
      <c r="P79" s="26"/>
      <c r="Q79" s="26"/>
      <c r="R79" s="17"/>
      <c r="S79" s="17"/>
      <c r="T79" s="27"/>
      <c r="U79" s="12"/>
      <c r="V79" s="11"/>
      <c r="W79" s="42"/>
      <c r="X79" s="42"/>
      <c r="Y79" s="42"/>
      <c r="Z79" s="42"/>
      <c r="AA79" s="42"/>
      <c r="AB79" s="11"/>
    </row>
    <row r="80" spans="2:12" s="275" customFormat="1" ht="15.75" customHeight="1">
      <c r="B80" s="386" t="s">
        <v>187</v>
      </c>
      <c r="H80" s="616" t="s">
        <v>188</v>
      </c>
      <c r="I80" s="617"/>
      <c r="J80" s="617"/>
      <c r="K80" s="617"/>
      <c r="L80" s="617"/>
    </row>
    <row r="81" spans="1:28" s="47" customFormat="1" ht="15.75">
      <c r="A81" s="205"/>
      <c r="B81" s="111"/>
      <c r="C81" s="110"/>
      <c r="D81" s="110"/>
      <c r="E81" s="110"/>
      <c r="F81" s="110"/>
      <c r="G81" s="110"/>
      <c r="H81" s="614"/>
      <c r="I81" s="615"/>
      <c r="J81" s="615"/>
      <c r="K81" s="615"/>
      <c r="L81" s="615"/>
      <c r="M81" s="615"/>
      <c r="N81" s="112"/>
      <c r="O81" s="26"/>
      <c r="P81" s="26"/>
      <c r="Q81" s="26"/>
      <c r="R81" s="17"/>
      <c r="S81" s="17"/>
      <c r="T81" s="27"/>
      <c r="U81" s="12"/>
      <c r="V81" s="11"/>
      <c r="W81" s="42"/>
      <c r="X81" s="42"/>
      <c r="Y81" s="42"/>
      <c r="Z81" s="42"/>
      <c r="AA81" s="42"/>
      <c r="AB81" s="202"/>
    </row>
    <row r="82" spans="1:28" s="47" customFormat="1" ht="15.75">
      <c r="A82" s="205"/>
      <c r="B82" s="111" t="s">
        <v>95</v>
      </c>
      <c r="C82" s="110"/>
      <c r="D82" s="110"/>
      <c r="E82" s="110"/>
      <c r="F82" s="110"/>
      <c r="G82" s="110"/>
      <c r="H82" s="614" t="s">
        <v>96</v>
      </c>
      <c r="I82" s="615"/>
      <c r="J82" s="615"/>
      <c r="K82" s="615"/>
      <c r="L82" s="615"/>
      <c r="M82" s="615"/>
      <c r="N82" s="112"/>
      <c r="O82" s="26"/>
      <c r="P82" s="26"/>
      <c r="Q82" s="26"/>
      <c r="R82" s="17"/>
      <c r="S82" s="17"/>
      <c r="T82" s="27"/>
      <c r="U82" s="12"/>
      <c r="V82" s="11"/>
      <c r="W82" s="42"/>
      <c r="X82" s="42"/>
      <c r="Y82" s="42"/>
      <c r="Z82" s="42"/>
      <c r="AA82" s="42"/>
      <c r="AB82" s="202"/>
    </row>
    <row r="83" spans="1:28" s="47" customFormat="1" ht="15.75">
      <c r="A83" s="205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2"/>
      <c r="O83" s="26"/>
      <c r="P83" s="26"/>
      <c r="Q83" s="26"/>
      <c r="R83" s="17"/>
      <c r="S83" s="17"/>
      <c r="T83" s="27"/>
      <c r="U83" s="12"/>
      <c r="V83" s="11"/>
      <c r="W83" s="42"/>
      <c r="X83" s="42"/>
      <c r="Y83" s="42"/>
      <c r="Z83" s="42"/>
      <c r="AA83" s="42"/>
      <c r="AB83" s="202"/>
    </row>
    <row r="84" spans="1:28" s="47" customFormat="1" ht="15.75">
      <c r="A84" s="5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0"/>
      <c r="S84" s="17"/>
      <c r="T84" s="27"/>
      <c r="U84" s="12"/>
      <c r="V84" s="11"/>
      <c r="W84" s="42"/>
      <c r="X84" s="42"/>
      <c r="Y84" s="42"/>
      <c r="Z84" s="11"/>
      <c r="AA84" s="42"/>
      <c r="AB84" s="11"/>
    </row>
    <row r="85" spans="1:28" s="47" customFormat="1" ht="15.75">
      <c r="A85" s="14"/>
      <c r="B85" s="42"/>
      <c r="C85" s="27"/>
      <c r="D85" s="53"/>
      <c r="E85" s="27"/>
      <c r="F85" s="27"/>
      <c r="G85" s="27"/>
      <c r="H85" s="42"/>
      <c r="I85" s="42"/>
      <c r="J85" s="42"/>
      <c r="K85" s="42"/>
      <c r="L85" s="56"/>
      <c r="M85" s="42"/>
      <c r="N85" s="42"/>
      <c r="O85" s="42"/>
      <c r="P85" s="42"/>
      <c r="Q85" s="42"/>
      <c r="R85" s="20"/>
      <c r="S85" s="20"/>
      <c r="T85" s="12"/>
      <c r="U85" s="12"/>
      <c r="V85" s="11"/>
      <c r="W85" s="11"/>
      <c r="X85" s="11"/>
      <c r="Y85" s="11"/>
      <c r="Z85" s="11"/>
      <c r="AA85" s="11"/>
      <c r="AB85" s="11"/>
    </row>
    <row r="86" spans="1:28" s="47" customFormat="1" ht="15.75">
      <c r="A86" s="14"/>
      <c r="B86" s="15"/>
      <c r="C86" s="16"/>
      <c r="D86" s="16"/>
      <c r="E86" s="15"/>
      <c r="F86" s="15"/>
      <c r="G86" s="15"/>
      <c r="H86" s="15"/>
      <c r="I86" s="15"/>
      <c r="J86" s="15"/>
      <c r="K86" s="16"/>
      <c r="L86" s="57"/>
      <c r="M86" s="17"/>
      <c r="N86" s="17"/>
      <c r="O86" s="17"/>
      <c r="P86" s="17"/>
      <c r="Q86" s="17"/>
      <c r="R86" s="20"/>
      <c r="S86" s="20"/>
      <c r="T86" s="12"/>
      <c r="U86" s="12"/>
      <c r="V86" s="11"/>
      <c r="W86" s="11"/>
      <c r="X86" s="11"/>
      <c r="Y86" s="11"/>
      <c r="Z86" s="11"/>
      <c r="AA86" s="11"/>
      <c r="AB86" s="11"/>
    </row>
    <row r="87" spans="1:28" s="47" customFormat="1" ht="15.75">
      <c r="A87" s="14"/>
      <c r="B87" s="15"/>
      <c r="C87" s="16"/>
      <c r="D87" s="16"/>
      <c r="E87" s="15"/>
      <c r="F87" s="15"/>
      <c r="G87" s="15"/>
      <c r="H87" s="15"/>
      <c r="I87" s="15"/>
      <c r="J87" s="15"/>
      <c r="K87" s="16"/>
      <c r="L87" s="57"/>
      <c r="M87" s="17"/>
      <c r="N87" s="17"/>
      <c r="O87" s="17"/>
      <c r="P87" s="17"/>
      <c r="Q87" s="17"/>
      <c r="R87" s="20"/>
      <c r="S87" s="20"/>
      <c r="T87" s="12"/>
      <c r="U87" s="12"/>
      <c r="V87" s="11"/>
      <c r="W87" s="11"/>
      <c r="X87" s="11"/>
      <c r="Y87" s="11"/>
      <c r="Z87" s="11"/>
      <c r="AA87" s="11"/>
      <c r="AB87" s="11"/>
    </row>
    <row r="88" spans="1:28" s="47" customFormat="1" ht="15.75">
      <c r="A88" s="14"/>
      <c r="B88" s="15"/>
      <c r="C88" s="16"/>
      <c r="D88" s="16"/>
      <c r="E88" s="15"/>
      <c r="F88" s="15"/>
      <c r="G88" s="15"/>
      <c r="H88" s="15"/>
      <c r="I88" s="15"/>
      <c r="J88" s="15"/>
      <c r="K88" s="16"/>
      <c r="L88" s="57"/>
      <c r="M88" s="17"/>
      <c r="N88" s="17"/>
      <c r="O88" s="17"/>
      <c r="P88" s="17"/>
      <c r="Q88" s="17"/>
      <c r="R88" s="20"/>
      <c r="S88" s="20"/>
      <c r="T88" s="12"/>
      <c r="U88" s="12"/>
      <c r="V88" s="11"/>
      <c r="W88" s="11"/>
      <c r="X88" s="11"/>
      <c r="Y88" s="11"/>
      <c r="Z88" s="11"/>
      <c r="AA88" s="11"/>
      <c r="AB88" s="11"/>
    </row>
    <row r="89" spans="1:28" s="47" customFormat="1" ht="15.75">
      <c r="A89" s="14"/>
      <c r="B89" s="15"/>
      <c r="C89" s="16"/>
      <c r="D89" s="16"/>
      <c r="E89" s="15"/>
      <c r="F89" s="15"/>
      <c r="G89" s="15"/>
      <c r="H89" s="15"/>
      <c r="I89" s="15"/>
      <c r="J89" s="15"/>
      <c r="K89" s="16"/>
      <c r="L89" s="57"/>
      <c r="M89" s="17"/>
      <c r="N89" s="17"/>
      <c r="O89" s="17"/>
      <c r="P89" s="17"/>
      <c r="Q89" s="17"/>
      <c r="R89" s="20"/>
      <c r="S89" s="20"/>
      <c r="T89" s="12"/>
      <c r="U89" s="12"/>
      <c r="V89" s="11"/>
      <c r="W89" s="11"/>
      <c r="X89" s="11"/>
      <c r="Y89" s="11"/>
      <c r="Z89" s="11"/>
      <c r="AA89" s="11"/>
      <c r="AB89" s="11"/>
    </row>
    <row r="90" spans="1:28" s="47" customFormat="1" ht="15.75">
      <c r="A90" s="14"/>
      <c r="B90" s="15"/>
      <c r="C90" s="16"/>
      <c r="D90" s="16"/>
      <c r="E90" s="15"/>
      <c r="F90" s="15"/>
      <c r="G90" s="15"/>
      <c r="H90" s="15"/>
      <c r="I90" s="15"/>
      <c r="J90" s="15"/>
      <c r="K90" s="16"/>
      <c r="L90" s="57"/>
      <c r="M90" s="17"/>
      <c r="N90" s="17"/>
      <c r="O90" s="17"/>
      <c r="P90" s="17"/>
      <c r="Q90" s="17"/>
      <c r="R90" s="20"/>
      <c r="S90" s="20"/>
      <c r="T90" s="12"/>
      <c r="U90" s="12"/>
      <c r="V90" s="11"/>
      <c r="W90" s="11"/>
      <c r="X90" s="11"/>
      <c r="Y90" s="11"/>
      <c r="Z90" s="11"/>
      <c r="AA90" s="11"/>
      <c r="AB90" s="11"/>
    </row>
    <row r="91" spans="1:28" s="47" customFormat="1" ht="15.75">
      <c r="A91" s="10"/>
      <c r="B91" s="18"/>
      <c r="C91" s="19"/>
      <c r="D91" s="19"/>
      <c r="E91" s="18"/>
      <c r="F91" s="18"/>
      <c r="G91" s="18"/>
      <c r="H91" s="18"/>
      <c r="I91" s="18"/>
      <c r="J91" s="18"/>
      <c r="K91" s="19"/>
      <c r="L91" s="58"/>
      <c r="M91" s="20"/>
      <c r="N91" s="20"/>
      <c r="O91" s="20"/>
      <c r="P91" s="20"/>
      <c r="Q91" s="20"/>
      <c r="R91" s="20"/>
      <c r="S91" s="20"/>
      <c r="T91" s="12"/>
      <c r="U91" s="12"/>
      <c r="V91" s="11"/>
      <c r="W91" s="11"/>
      <c r="X91" s="11"/>
      <c r="Y91" s="11"/>
      <c r="Z91" s="11"/>
      <c r="AA91" s="11"/>
      <c r="AB91" s="11"/>
    </row>
    <row r="92" spans="1:28" s="47" customFormat="1" ht="15.75">
      <c r="A92" s="10"/>
      <c r="B92" s="18"/>
      <c r="C92" s="19"/>
      <c r="D92" s="19"/>
      <c r="E92" s="18"/>
      <c r="F92" s="18"/>
      <c r="G92" s="18"/>
      <c r="H92" s="18"/>
      <c r="I92" s="18"/>
      <c r="J92" s="18"/>
      <c r="K92" s="19"/>
      <c r="L92" s="58"/>
      <c r="M92" s="20"/>
      <c r="N92" s="20"/>
      <c r="O92" s="20"/>
      <c r="P92" s="20"/>
      <c r="Q92" s="20"/>
      <c r="R92" s="20"/>
      <c r="S92" s="20"/>
      <c r="T92" s="12"/>
      <c r="U92" s="12"/>
      <c r="V92" s="11"/>
      <c r="W92" s="11"/>
      <c r="X92" s="11"/>
      <c r="Y92" s="11"/>
      <c r="Z92" s="11"/>
      <c r="AA92" s="11"/>
      <c r="AB92" s="11"/>
    </row>
    <row r="93" spans="1:28" s="47" customFormat="1" ht="15.75">
      <c r="A93" s="10"/>
      <c r="B93" s="18"/>
      <c r="C93" s="19"/>
      <c r="D93" s="19"/>
      <c r="E93" s="18"/>
      <c r="F93" s="18"/>
      <c r="G93" s="18"/>
      <c r="H93" s="18"/>
      <c r="I93" s="18"/>
      <c r="J93" s="18"/>
      <c r="K93" s="19"/>
      <c r="L93" s="58"/>
      <c r="M93" s="20"/>
      <c r="N93" s="20"/>
      <c r="O93" s="20"/>
      <c r="P93" s="20"/>
      <c r="Q93" s="20"/>
      <c r="R93" s="20"/>
      <c r="S93" s="20"/>
      <c r="T93" s="12"/>
      <c r="U93" s="21"/>
      <c r="V93" s="11"/>
      <c r="W93" s="11"/>
      <c r="X93" s="11"/>
      <c r="Y93" s="11"/>
      <c r="Z93" s="11"/>
      <c r="AA93" s="11"/>
      <c r="AB93" s="11"/>
    </row>
    <row r="94" spans="1:28" s="47" customFormat="1" ht="15.75">
      <c r="A94" s="10"/>
      <c r="B94" s="18"/>
      <c r="C94" s="19"/>
      <c r="D94" s="19"/>
      <c r="E94" s="18"/>
      <c r="F94" s="18"/>
      <c r="G94" s="18"/>
      <c r="H94" s="18"/>
      <c r="I94" s="18"/>
      <c r="J94" s="18"/>
      <c r="K94" s="19"/>
      <c r="L94" s="58"/>
      <c r="M94" s="20"/>
      <c r="N94" s="20"/>
      <c r="O94" s="20"/>
      <c r="P94" s="20"/>
      <c r="Q94" s="20"/>
      <c r="R94" s="11"/>
      <c r="S94" s="20"/>
      <c r="T94" s="12"/>
      <c r="U94" s="21"/>
      <c r="V94" s="11"/>
      <c r="W94" s="11"/>
      <c r="X94" s="11"/>
      <c r="Y94" s="11"/>
      <c r="Z94" s="11"/>
      <c r="AA94" s="11"/>
      <c r="AB94" s="11"/>
    </row>
    <row r="95" spans="1:28" s="47" customFormat="1" ht="15.75">
      <c r="A95" s="10"/>
      <c r="B95" s="18"/>
      <c r="C95" s="19"/>
      <c r="D95" s="19"/>
      <c r="E95" s="18"/>
      <c r="F95" s="18"/>
      <c r="G95" s="18"/>
      <c r="H95" s="18"/>
      <c r="I95" s="18"/>
      <c r="J95" s="18"/>
      <c r="K95" s="19"/>
      <c r="L95" s="58"/>
      <c r="M95" s="20"/>
      <c r="N95" s="20"/>
      <c r="O95" s="20"/>
      <c r="P95" s="20"/>
      <c r="Q95" s="20"/>
      <c r="R95" s="11"/>
      <c r="S95" s="20"/>
      <c r="T95" s="12"/>
      <c r="U95" s="22"/>
      <c r="V95" s="22"/>
      <c r="W95" s="11"/>
      <c r="X95" s="11"/>
      <c r="Y95" s="11"/>
      <c r="Z95" s="11"/>
      <c r="AA95" s="11"/>
      <c r="AB95" s="11"/>
    </row>
    <row r="96" spans="1:28" s="47" customFormat="1" ht="15.75">
      <c r="A96" s="10"/>
      <c r="B96" s="18"/>
      <c r="C96" s="19"/>
      <c r="D96" s="19"/>
      <c r="E96" s="18"/>
      <c r="F96" s="18"/>
      <c r="G96" s="18"/>
      <c r="H96" s="18"/>
      <c r="I96" s="18"/>
      <c r="J96" s="18"/>
      <c r="K96" s="19"/>
      <c r="L96" s="58"/>
      <c r="M96" s="20"/>
      <c r="N96" s="20"/>
      <c r="O96" s="20"/>
      <c r="P96" s="20"/>
      <c r="Q96" s="20"/>
      <c r="R96" s="11"/>
      <c r="S96" s="20"/>
      <c r="T96" s="12"/>
      <c r="U96" s="12"/>
      <c r="V96" s="12"/>
      <c r="W96" s="11"/>
      <c r="X96" s="11"/>
      <c r="Y96" s="11"/>
      <c r="Z96" s="11"/>
      <c r="AA96" s="11"/>
      <c r="AB96" s="11"/>
    </row>
    <row r="97" spans="1:28" s="47" customFormat="1" ht="15.75">
      <c r="A97" s="10"/>
      <c r="B97" s="18"/>
      <c r="C97" s="19"/>
      <c r="D97" s="19"/>
      <c r="E97" s="18"/>
      <c r="F97" s="18"/>
      <c r="G97" s="18"/>
      <c r="H97" s="18"/>
      <c r="I97" s="18"/>
      <c r="J97" s="18"/>
      <c r="K97" s="19"/>
      <c r="L97" s="58"/>
      <c r="M97" s="20"/>
      <c r="N97" s="20"/>
      <c r="O97" s="20"/>
      <c r="P97" s="20"/>
      <c r="Q97" s="20"/>
      <c r="R97" s="11"/>
      <c r="S97" s="11"/>
      <c r="T97" s="21"/>
      <c r="U97" s="12"/>
      <c r="V97" s="12"/>
      <c r="W97" s="11"/>
      <c r="X97" s="11"/>
      <c r="Y97" s="11"/>
      <c r="Z97" s="11"/>
      <c r="AA97" s="11"/>
      <c r="AB97" s="11"/>
    </row>
    <row r="98" spans="1:28" s="47" customFormat="1" ht="19.5" customHeight="1">
      <c r="A98" s="10"/>
      <c r="B98" s="18"/>
      <c r="C98" s="19"/>
      <c r="D98" s="19"/>
      <c r="E98" s="18"/>
      <c r="F98" s="18"/>
      <c r="G98" s="18"/>
      <c r="H98" s="18"/>
      <c r="I98" s="18"/>
      <c r="J98" s="18"/>
      <c r="K98" s="19"/>
      <c r="L98" s="58"/>
      <c r="M98" s="20"/>
      <c r="N98" s="20"/>
      <c r="O98" s="20"/>
      <c r="P98" s="20"/>
      <c r="Q98" s="20"/>
      <c r="R98" s="11"/>
      <c r="S98" s="11"/>
      <c r="T98" s="21"/>
      <c r="U98" s="12"/>
      <c r="V98" s="12"/>
      <c r="W98" s="11"/>
      <c r="X98" s="11"/>
      <c r="Y98" s="11"/>
      <c r="Z98" s="22"/>
      <c r="AA98" s="11"/>
      <c r="AB98" s="11"/>
    </row>
    <row r="99" spans="1:28" s="47" customFormat="1" ht="15.75">
      <c r="A99" s="10"/>
      <c r="B99" s="18"/>
      <c r="C99" s="19"/>
      <c r="D99" s="19"/>
      <c r="E99" s="18"/>
      <c r="F99" s="18"/>
      <c r="G99" s="18"/>
      <c r="H99" s="18"/>
      <c r="I99" s="18"/>
      <c r="J99" s="18"/>
      <c r="K99" s="19"/>
      <c r="L99" s="58"/>
      <c r="M99" s="20"/>
      <c r="N99" s="20"/>
      <c r="O99" s="20"/>
      <c r="P99" s="20"/>
      <c r="Q99" s="20"/>
      <c r="R99" s="11"/>
      <c r="S99" s="11"/>
      <c r="T99" s="21"/>
      <c r="U99" s="21"/>
      <c r="V99" s="11"/>
      <c r="W99" s="22"/>
      <c r="X99" s="22"/>
      <c r="Y99" s="22"/>
      <c r="Z99" s="12"/>
      <c r="AA99" s="22"/>
      <c r="AB99" s="11"/>
    </row>
    <row r="100" spans="1:28" s="47" customFormat="1" ht="15.75">
      <c r="A100" s="10"/>
      <c r="B100" s="18"/>
      <c r="C100" s="19"/>
      <c r="D100" s="19"/>
      <c r="E100" s="18"/>
      <c r="F100" s="18"/>
      <c r="G100" s="18"/>
      <c r="H100" s="18"/>
      <c r="I100" s="18"/>
      <c r="J100" s="18"/>
      <c r="K100" s="19"/>
      <c r="L100" s="58"/>
      <c r="M100" s="20"/>
      <c r="N100" s="20"/>
      <c r="O100" s="20"/>
      <c r="P100" s="20"/>
      <c r="Q100" s="20"/>
      <c r="R100" s="11"/>
      <c r="S100" s="11"/>
      <c r="T100" s="21"/>
      <c r="U100" s="21"/>
      <c r="V100" s="11"/>
      <c r="W100" s="12"/>
      <c r="X100" s="12"/>
      <c r="Y100" s="12"/>
      <c r="Z100" s="12"/>
      <c r="AA100" s="12"/>
      <c r="AB100" s="11"/>
    </row>
    <row r="101" spans="1:28" s="47" customFormat="1" ht="15.75">
      <c r="A101" s="10"/>
      <c r="B101" s="18"/>
      <c r="C101" s="19"/>
      <c r="D101" s="19"/>
      <c r="E101" s="18"/>
      <c r="F101" s="18"/>
      <c r="G101" s="18"/>
      <c r="H101" s="18"/>
      <c r="I101" s="18"/>
      <c r="J101" s="18"/>
      <c r="K101" s="19"/>
      <c r="L101" s="58"/>
      <c r="M101" s="20"/>
      <c r="N101" s="20"/>
      <c r="O101" s="20"/>
      <c r="P101" s="20"/>
      <c r="Q101" s="20"/>
      <c r="R101" s="11"/>
      <c r="S101" s="11"/>
      <c r="T101" s="21"/>
      <c r="U101" s="21"/>
      <c r="V101" s="11"/>
      <c r="W101" s="12"/>
      <c r="X101" s="12"/>
      <c r="Y101" s="12"/>
      <c r="Z101" s="12"/>
      <c r="AA101" s="12"/>
      <c r="AB101" s="11"/>
    </row>
    <row r="102" spans="1:28" s="47" customFormat="1" ht="15.75">
      <c r="A102" s="10"/>
      <c r="B102" s="18"/>
      <c r="C102" s="19"/>
      <c r="D102" s="19"/>
      <c r="E102" s="18"/>
      <c r="F102" s="18"/>
      <c r="G102" s="18"/>
      <c r="H102" s="18"/>
      <c r="I102" s="18"/>
      <c r="J102" s="18"/>
      <c r="K102" s="19"/>
      <c r="L102" s="58"/>
      <c r="M102" s="20"/>
      <c r="N102" s="20"/>
      <c r="O102" s="20"/>
      <c r="P102" s="20"/>
      <c r="Q102" s="20"/>
      <c r="R102" s="11"/>
      <c r="S102" s="11"/>
      <c r="T102" s="21"/>
      <c r="U102" s="21"/>
      <c r="V102" s="11"/>
      <c r="W102" s="12"/>
      <c r="X102" s="12"/>
      <c r="Y102" s="12"/>
      <c r="Z102" s="11"/>
      <c r="AA102" s="12"/>
      <c r="AB102" s="11"/>
    </row>
    <row r="103" spans="1:28" s="47" customFormat="1" ht="15.75">
      <c r="A103" s="10"/>
      <c r="B103" s="11"/>
      <c r="C103" s="12"/>
      <c r="D103" s="13"/>
      <c r="E103" s="12"/>
      <c r="F103" s="12"/>
      <c r="G103" s="12"/>
      <c r="H103" s="11"/>
      <c r="I103" s="11"/>
      <c r="J103" s="11"/>
      <c r="K103" s="11"/>
      <c r="L103" s="59"/>
      <c r="M103" s="11"/>
      <c r="N103" s="11"/>
      <c r="O103" s="11"/>
      <c r="P103" s="11"/>
      <c r="Q103" s="11"/>
      <c r="R103" s="11"/>
      <c r="S103" s="11"/>
      <c r="T103" s="21"/>
      <c r="U103" s="21"/>
      <c r="V103" s="11"/>
      <c r="W103" s="11"/>
      <c r="X103" s="11"/>
      <c r="Y103" s="11"/>
      <c r="Z103" s="11"/>
      <c r="AA103" s="11"/>
      <c r="AB103" s="11"/>
    </row>
    <row r="104" spans="1:28" s="47" customFormat="1" ht="15.75">
      <c r="A104" s="10"/>
      <c r="B104" s="11"/>
      <c r="C104" s="12"/>
      <c r="D104" s="13"/>
      <c r="E104" s="12"/>
      <c r="F104" s="12"/>
      <c r="G104" s="12"/>
      <c r="H104" s="11"/>
      <c r="I104" s="11"/>
      <c r="J104" s="11"/>
      <c r="K104" s="11"/>
      <c r="L104" s="59"/>
      <c r="M104" s="11"/>
      <c r="N104" s="11"/>
      <c r="O104" s="11"/>
      <c r="P104" s="11"/>
      <c r="Q104" s="11"/>
      <c r="R104" s="11"/>
      <c r="S104" s="11"/>
      <c r="T104" s="21"/>
      <c r="U104" s="21"/>
      <c r="V104" s="11"/>
      <c r="W104" s="11"/>
      <c r="X104" s="11"/>
      <c r="Y104" s="11"/>
      <c r="Z104" s="11"/>
      <c r="AA104" s="11"/>
      <c r="AB104" s="11"/>
    </row>
    <row r="105" spans="1:28" s="47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59"/>
      <c r="M105" s="11"/>
      <c r="N105" s="11"/>
      <c r="O105" s="11"/>
      <c r="P105" s="11"/>
      <c r="Q105" s="11"/>
      <c r="R105" s="11"/>
      <c r="S105" s="11"/>
      <c r="T105" s="21"/>
      <c r="U105" s="21"/>
      <c r="V105" s="11"/>
      <c r="W105" s="11"/>
      <c r="X105" s="11"/>
      <c r="Y105" s="11"/>
      <c r="Z105" s="11"/>
      <c r="AA105" s="11"/>
      <c r="AB105" s="11"/>
    </row>
    <row r="106" spans="1:28" s="47" customFormat="1" ht="15.75">
      <c r="A106" s="10"/>
      <c r="B106" s="11"/>
      <c r="C106" s="12"/>
      <c r="D106" s="13"/>
      <c r="E106" s="12"/>
      <c r="F106" s="12"/>
      <c r="G106" s="12"/>
      <c r="H106" s="11"/>
      <c r="I106" s="11"/>
      <c r="J106" s="11"/>
      <c r="K106" s="11"/>
      <c r="L106" s="59"/>
      <c r="M106" s="11"/>
      <c r="N106" s="11"/>
      <c r="O106" s="11"/>
      <c r="P106" s="11"/>
      <c r="Q106" s="11"/>
      <c r="R106" s="11"/>
      <c r="S106" s="11"/>
      <c r="T106" s="21"/>
      <c r="U106" s="21"/>
      <c r="V106" s="11"/>
      <c r="W106" s="11"/>
      <c r="X106" s="11"/>
      <c r="Y106" s="11"/>
      <c r="Z106" s="11"/>
      <c r="AA106" s="11"/>
      <c r="AB106" s="11"/>
    </row>
    <row r="107" spans="1:28" s="47" customFormat="1" ht="15.75">
      <c r="A107" s="10"/>
      <c r="B107" s="11"/>
      <c r="C107" s="12"/>
      <c r="D107" s="13"/>
      <c r="E107" s="12"/>
      <c r="F107" s="12"/>
      <c r="G107" s="12"/>
      <c r="H107" s="11"/>
      <c r="I107" s="11"/>
      <c r="J107" s="11"/>
      <c r="K107" s="11"/>
      <c r="L107" s="59"/>
      <c r="M107" s="11"/>
      <c r="N107" s="11"/>
      <c r="O107" s="11"/>
      <c r="P107" s="11"/>
      <c r="Q107" s="11"/>
      <c r="R107" s="11"/>
      <c r="S107" s="11"/>
      <c r="T107" s="21"/>
      <c r="U107" s="21"/>
      <c r="V107" s="11"/>
      <c r="W107" s="11"/>
      <c r="X107" s="11"/>
      <c r="Y107" s="11"/>
      <c r="Z107" s="11"/>
      <c r="AA107" s="11"/>
      <c r="AB107" s="11"/>
    </row>
    <row r="108" spans="1:28" s="47" customFormat="1" ht="15.75">
      <c r="A108" s="10"/>
      <c r="B108" s="11"/>
      <c r="C108" s="12"/>
      <c r="D108" s="13"/>
      <c r="E108" s="12"/>
      <c r="F108" s="12"/>
      <c r="G108" s="12"/>
      <c r="H108" s="11"/>
      <c r="I108" s="11"/>
      <c r="J108" s="11"/>
      <c r="K108" s="11"/>
      <c r="L108" s="59"/>
      <c r="M108" s="11"/>
      <c r="N108" s="11"/>
      <c r="O108" s="11"/>
      <c r="P108" s="11"/>
      <c r="Q108" s="11"/>
      <c r="R108" s="11"/>
      <c r="S108" s="11"/>
      <c r="T108" s="21"/>
      <c r="U108" s="21"/>
      <c r="V108" s="11"/>
      <c r="W108" s="11"/>
      <c r="X108" s="11"/>
      <c r="Y108" s="11"/>
      <c r="Z108" s="11"/>
      <c r="AA108" s="11"/>
      <c r="AB108" s="11"/>
    </row>
    <row r="109" spans="1:28" s="47" customFormat="1" ht="15.75">
      <c r="A109" s="10"/>
      <c r="B109" s="11"/>
      <c r="C109" s="12"/>
      <c r="D109" s="13"/>
      <c r="E109" s="12"/>
      <c r="F109" s="12"/>
      <c r="G109" s="12"/>
      <c r="H109" s="11"/>
      <c r="I109" s="11"/>
      <c r="J109" s="11"/>
      <c r="K109" s="11"/>
      <c r="L109" s="59"/>
      <c r="M109" s="11"/>
      <c r="N109" s="11"/>
      <c r="O109" s="11"/>
      <c r="P109" s="11"/>
      <c r="Q109" s="11"/>
      <c r="R109" s="11"/>
      <c r="S109" s="11"/>
      <c r="T109" s="21"/>
      <c r="U109" s="21"/>
      <c r="V109" s="11"/>
      <c r="W109" s="11"/>
      <c r="X109" s="11"/>
      <c r="Y109" s="11"/>
      <c r="Z109" s="11"/>
      <c r="AA109" s="11"/>
      <c r="AB109" s="11"/>
    </row>
    <row r="110" spans="1:28" s="48" customFormat="1" ht="15.75" customHeight="1">
      <c r="A110" s="10"/>
      <c r="B110" s="11"/>
      <c r="C110" s="12"/>
      <c r="D110" s="13"/>
      <c r="E110" s="12"/>
      <c r="F110" s="12"/>
      <c r="G110" s="12"/>
      <c r="H110" s="11"/>
      <c r="I110" s="11"/>
      <c r="J110" s="11"/>
      <c r="K110" s="11"/>
      <c r="L110" s="59"/>
      <c r="M110" s="11"/>
      <c r="N110" s="11"/>
      <c r="O110" s="11"/>
      <c r="P110" s="11"/>
      <c r="Q110" s="11"/>
      <c r="R110" s="11"/>
      <c r="S110" s="11"/>
      <c r="T110" s="21"/>
      <c r="U110" s="21"/>
      <c r="V110" s="11"/>
      <c r="W110" s="11"/>
      <c r="X110" s="11"/>
      <c r="Y110" s="11"/>
      <c r="Z110" s="11"/>
      <c r="AA110" s="11"/>
      <c r="AB110" s="11"/>
    </row>
    <row r="111" spans="1:28" s="42" customFormat="1" ht="15.75">
      <c r="A111" s="10"/>
      <c r="B111" s="11"/>
      <c r="C111" s="12"/>
      <c r="D111" s="13"/>
      <c r="E111" s="12"/>
      <c r="F111" s="12"/>
      <c r="G111" s="12"/>
      <c r="H111" s="11"/>
      <c r="I111" s="11"/>
      <c r="J111" s="11"/>
      <c r="K111" s="11"/>
      <c r="L111" s="59"/>
      <c r="M111" s="11"/>
      <c r="N111" s="11"/>
      <c r="O111" s="11"/>
      <c r="P111" s="11"/>
      <c r="Q111" s="11"/>
      <c r="R111" s="11"/>
      <c r="S111" s="11"/>
      <c r="T111" s="21"/>
      <c r="U111" s="21"/>
      <c r="V111" s="11"/>
      <c r="W111" s="11"/>
      <c r="X111" s="11"/>
      <c r="Y111" s="11"/>
      <c r="Z111" s="11"/>
      <c r="AA111" s="11"/>
      <c r="AB111" s="11"/>
    </row>
    <row r="112" spans="1:28" s="42" customFormat="1" ht="15.75">
      <c r="A112" s="10"/>
      <c r="B112" s="11"/>
      <c r="C112" s="12"/>
      <c r="D112" s="13"/>
      <c r="E112" s="12"/>
      <c r="F112" s="12"/>
      <c r="G112" s="12"/>
      <c r="H112" s="11"/>
      <c r="I112" s="11"/>
      <c r="J112" s="11"/>
      <c r="K112" s="11"/>
      <c r="L112" s="59"/>
      <c r="M112" s="11"/>
      <c r="N112" s="11"/>
      <c r="O112" s="11"/>
      <c r="P112" s="11"/>
      <c r="Q112" s="11"/>
      <c r="R112" s="11"/>
      <c r="S112" s="11"/>
      <c r="T112" s="21"/>
      <c r="U112" s="21"/>
      <c r="V112" s="11"/>
      <c r="W112" s="11"/>
      <c r="X112" s="11"/>
      <c r="Y112" s="11"/>
      <c r="Z112" s="11"/>
      <c r="AA112" s="11"/>
      <c r="AB112" s="11"/>
    </row>
    <row r="113" spans="1:28" s="42" customFormat="1" ht="15.75">
      <c r="A113" s="10"/>
      <c r="B113" s="11"/>
      <c r="C113" s="12"/>
      <c r="D113" s="13"/>
      <c r="E113" s="12"/>
      <c r="F113" s="12"/>
      <c r="G113" s="12"/>
      <c r="H113" s="11"/>
      <c r="I113" s="11"/>
      <c r="J113" s="11"/>
      <c r="K113" s="11"/>
      <c r="L113" s="59"/>
      <c r="M113" s="11"/>
      <c r="N113" s="11"/>
      <c r="O113" s="11"/>
      <c r="P113" s="11"/>
      <c r="Q113" s="11"/>
      <c r="R113" s="11"/>
      <c r="S113" s="11"/>
      <c r="T113" s="21"/>
      <c r="U113" s="21"/>
      <c r="V113" s="11"/>
      <c r="W113" s="11"/>
      <c r="X113" s="11"/>
      <c r="Y113" s="11"/>
      <c r="Z113" s="11"/>
      <c r="AA113" s="11"/>
      <c r="AB113" s="11"/>
    </row>
    <row r="114" spans="1:28" s="42" customFormat="1" ht="15.75">
      <c r="A114" s="10"/>
      <c r="B114" s="11"/>
      <c r="C114" s="12"/>
      <c r="D114" s="13"/>
      <c r="E114" s="12"/>
      <c r="F114" s="12"/>
      <c r="G114" s="12"/>
      <c r="H114" s="11"/>
      <c r="I114" s="11"/>
      <c r="J114" s="11"/>
      <c r="K114" s="11"/>
      <c r="L114" s="59"/>
      <c r="M114" s="11"/>
      <c r="N114" s="11"/>
      <c r="O114" s="11"/>
      <c r="P114" s="11"/>
      <c r="Q114" s="11"/>
      <c r="R114" s="11"/>
      <c r="S114" s="11"/>
      <c r="T114" s="21"/>
      <c r="U114" s="21"/>
      <c r="V114" s="11"/>
      <c r="W114" s="11"/>
      <c r="X114" s="11"/>
      <c r="Y114" s="11"/>
      <c r="Z114" s="11"/>
      <c r="AA114" s="11"/>
      <c r="AB114" s="11"/>
    </row>
    <row r="115" spans="1:28" s="42" customFormat="1" ht="15.75">
      <c r="A115" s="10"/>
      <c r="B115" s="11"/>
      <c r="C115" s="12"/>
      <c r="D115" s="13"/>
      <c r="E115" s="12"/>
      <c r="F115" s="12"/>
      <c r="G115" s="12"/>
      <c r="H115" s="11"/>
      <c r="I115" s="11"/>
      <c r="J115" s="11"/>
      <c r="K115" s="11"/>
      <c r="L115" s="59"/>
      <c r="M115" s="11"/>
      <c r="N115" s="11"/>
      <c r="O115" s="11"/>
      <c r="P115" s="11"/>
      <c r="Q115" s="11"/>
      <c r="R115" s="11"/>
      <c r="S115" s="11"/>
      <c r="T115" s="21"/>
      <c r="U115" s="21"/>
      <c r="V115" s="11"/>
      <c r="W115" s="11"/>
      <c r="X115" s="11"/>
      <c r="Y115" s="11"/>
      <c r="Z115" s="11"/>
      <c r="AA115" s="11"/>
      <c r="AB115" s="11"/>
    </row>
    <row r="116" spans="1:28" s="42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59"/>
      <c r="M116" s="11"/>
      <c r="N116" s="11"/>
      <c r="O116" s="11"/>
      <c r="P116" s="11"/>
      <c r="Q116" s="11"/>
      <c r="R116" s="11"/>
      <c r="S116" s="11"/>
      <c r="T116" s="21"/>
      <c r="U116" s="21"/>
      <c r="V116" s="11"/>
      <c r="W116" s="11"/>
      <c r="X116" s="11"/>
      <c r="Y116" s="11"/>
      <c r="Z116" s="11"/>
      <c r="AA116" s="11"/>
      <c r="AB116" s="11"/>
    </row>
    <row r="117" spans="1:28" s="42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9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2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9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2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9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7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9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7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9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7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9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7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9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7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9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47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9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47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9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47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9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47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9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47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9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47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9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47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9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50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9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42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9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2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9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2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9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2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9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2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9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2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9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2" customFormat="1" ht="18.75" customHeight="1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9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2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9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2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9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2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9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2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9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2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9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2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9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</sheetData>
  <sheetProtection/>
  <mergeCells count="56">
    <mergeCell ref="A1:U1"/>
    <mergeCell ref="B2:B7"/>
    <mergeCell ref="G2:G7"/>
    <mergeCell ref="N6:Q6"/>
    <mergeCell ref="A2:A7"/>
    <mergeCell ref="K5:K7"/>
    <mergeCell ref="M3:M7"/>
    <mergeCell ref="H2:M2"/>
    <mergeCell ref="N2:AB3"/>
    <mergeCell ref="C2:F2"/>
    <mergeCell ref="A10:Q10"/>
    <mergeCell ref="I4:I7"/>
    <mergeCell ref="H3:H7"/>
    <mergeCell ref="I3:L3"/>
    <mergeCell ref="E4:E7"/>
    <mergeCell ref="F4:F7"/>
    <mergeCell ref="J5:J7"/>
    <mergeCell ref="A62:B62"/>
    <mergeCell ref="A9:Q9"/>
    <mergeCell ref="J4:L4"/>
    <mergeCell ref="E3:F3"/>
    <mergeCell ref="A33:B33"/>
    <mergeCell ref="N4:P4"/>
    <mergeCell ref="C3:C7"/>
    <mergeCell ref="D3:D7"/>
    <mergeCell ref="L5:L7"/>
    <mergeCell ref="B25:Q25"/>
    <mergeCell ref="A55:B55"/>
    <mergeCell ref="N69:P69"/>
    <mergeCell ref="A34:Q34"/>
    <mergeCell ref="A24:B24"/>
    <mergeCell ref="A26:Q26"/>
    <mergeCell ref="A64:E64"/>
    <mergeCell ref="A68:M68"/>
    <mergeCell ref="A67:M67"/>
    <mergeCell ref="A65:M65"/>
    <mergeCell ref="A66:M66"/>
    <mergeCell ref="N76:P76"/>
    <mergeCell ref="A16:Q16"/>
    <mergeCell ref="A56:Q56"/>
    <mergeCell ref="A60:Q60"/>
    <mergeCell ref="A15:B15"/>
    <mergeCell ref="A35:Q35"/>
    <mergeCell ref="A39:B39"/>
    <mergeCell ref="A59:B59"/>
    <mergeCell ref="A40:Q40"/>
    <mergeCell ref="A48:B48"/>
    <mergeCell ref="A71:E71"/>
    <mergeCell ref="A72:M72"/>
    <mergeCell ref="A73:M73"/>
    <mergeCell ref="A74:M74"/>
    <mergeCell ref="H82:M82"/>
    <mergeCell ref="H81:M81"/>
    <mergeCell ref="H78:M78"/>
    <mergeCell ref="H80:L80"/>
    <mergeCell ref="A75:M75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5" r:id="rId1"/>
  <rowBreaks count="1" manualBreakCount="1">
    <brk id="2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2016-05-06T08:34:58Z</cp:lastPrinted>
  <dcterms:created xsi:type="dcterms:W3CDTF">2003-06-23T04:55:14Z</dcterms:created>
  <dcterms:modified xsi:type="dcterms:W3CDTF">2016-07-12T07:43:38Z</dcterms:modified>
  <cp:category/>
  <cp:version/>
  <cp:contentType/>
  <cp:contentStatus/>
</cp:coreProperties>
</file>